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activeTab="1"/>
  </bookViews>
  <sheets>
    <sheet name="Résultats " sheetId="1" r:id="rId1"/>
    <sheet name="Saisie" sheetId="2" r:id="rId2"/>
  </sheets>
  <definedNames>
    <definedName name="_xlnm.Print_Area" localSheetId="0">'Résultats '!$A$1:$R$39</definedName>
    <definedName name="_xlnm.Print_Area" localSheetId="1">'Saisie'!$A$1:$S$9</definedName>
  </definedNames>
  <calcPr fullCalcOnLoad="1"/>
</workbook>
</file>

<file path=xl/sharedStrings.xml><?xml version="1.0" encoding="utf-8"?>
<sst xmlns="http://schemas.openxmlformats.org/spreadsheetml/2006/main" count="1425" uniqueCount="501">
  <si>
    <t>Inscrits</t>
  </si>
  <si>
    <t xml:space="preserve">Votants </t>
  </si>
  <si>
    <t>Abstentions</t>
  </si>
  <si>
    <t>Exprimés</t>
  </si>
  <si>
    <t>Nuls</t>
  </si>
  <si>
    <t>Quotient électoral</t>
  </si>
  <si>
    <t>Nombre de sièges à pourvoir</t>
  </si>
  <si>
    <t xml:space="preserve"> </t>
  </si>
  <si>
    <t>Moyenne</t>
  </si>
  <si>
    <t>Premier tour</t>
  </si>
  <si>
    <t>2ème tour</t>
  </si>
  <si>
    <t>3ème tour</t>
  </si>
  <si>
    <t>4ème tour</t>
  </si>
  <si>
    <t>Nombre d'élus</t>
  </si>
  <si>
    <t>5ème tour</t>
  </si>
  <si>
    <t>6ème tour</t>
  </si>
  <si>
    <t>7ème tour</t>
  </si>
  <si>
    <t>8ème tour</t>
  </si>
  <si>
    <t>Comité Technique Ministériel</t>
  </si>
  <si>
    <t>CFTC     UNSA</t>
  </si>
  <si>
    <t>SNA-FIP   SNI-FIP</t>
  </si>
  <si>
    <t>SNUFIP</t>
  </si>
  <si>
    <t>CGT+Union SNUI SUD-Trésor Solidaires (SDNC/48/90)</t>
  </si>
  <si>
    <t>CGT Finances Publiques+ Administration Centrale (DCST)</t>
  </si>
  <si>
    <t>9ème tour</t>
  </si>
  <si>
    <t>10ème tour</t>
  </si>
  <si>
    <t>Comité Technique Local</t>
  </si>
  <si>
    <t>CGT</t>
  </si>
  <si>
    <t>CFDT</t>
  </si>
  <si>
    <t>FO</t>
  </si>
  <si>
    <t>FSU</t>
  </si>
  <si>
    <t>CGC</t>
  </si>
  <si>
    <t>FGAF</t>
  </si>
  <si>
    <t>Solidaires</t>
  </si>
  <si>
    <t>CFTC UNSA</t>
  </si>
  <si>
    <t xml:space="preserve">CGT </t>
  </si>
  <si>
    <t>SNUI             SUD</t>
  </si>
  <si>
    <t xml:space="preserve">FO        </t>
  </si>
  <si>
    <t xml:space="preserve">CFDT </t>
  </si>
  <si>
    <t>CGC     (78)</t>
  </si>
  <si>
    <t>CFTC (Drôme)</t>
  </si>
  <si>
    <t>UNSA       (TG Nelle Calédonie)</t>
  </si>
  <si>
    <t>CTM 2011</t>
  </si>
  <si>
    <t>CTL 2011</t>
  </si>
  <si>
    <t>SNUI             SUD Solidaires</t>
  </si>
  <si>
    <t>CGT+Union SNUI SUD Solidaires     (SDNC/48/90)</t>
  </si>
  <si>
    <t>CGC              (78)</t>
  </si>
  <si>
    <t>CFTC  (Drôme)</t>
  </si>
  <si>
    <t>UNSA     (TG Nelle Calédonie)</t>
  </si>
  <si>
    <t>010</t>
  </si>
  <si>
    <t xml:space="preserve">DDFIP AIN   </t>
  </si>
  <si>
    <t>dep001</t>
  </si>
  <si>
    <t>DDFIP AIN    : dep001.xls</t>
  </si>
  <si>
    <t>020</t>
  </si>
  <si>
    <t xml:space="preserve">DDFIP AISNE   </t>
  </si>
  <si>
    <t>dep002</t>
  </si>
  <si>
    <t>DDFIP AISNE    : dep002.xls</t>
  </si>
  <si>
    <t>030</t>
  </si>
  <si>
    <t xml:space="preserve">DDFIP ALLIER   </t>
  </si>
  <si>
    <t>dep003</t>
  </si>
  <si>
    <t>DDFIP ALLIER    : dep003.xls</t>
  </si>
  <si>
    <t>040</t>
  </si>
  <si>
    <t xml:space="preserve">DDFIP ALPES-HTE-PROV   </t>
  </si>
  <si>
    <t>dep004</t>
  </si>
  <si>
    <t>DDFIP ALPES-HTE-PROV    : dep004.xls</t>
  </si>
  <si>
    <t>050</t>
  </si>
  <si>
    <t xml:space="preserve">DDFIP HAUTES-ALPES   </t>
  </si>
  <si>
    <t>dep005</t>
  </si>
  <si>
    <t>DDFIP HAUTES-ALPES    : dep005.xls</t>
  </si>
  <si>
    <t>060</t>
  </si>
  <si>
    <t xml:space="preserve">DDFIP ALPES-MARITIMES   </t>
  </si>
  <si>
    <t>dep006</t>
  </si>
  <si>
    <t>DDFIP ALPES-MARITIMES    : dep006.xls</t>
  </si>
  <si>
    <t>070</t>
  </si>
  <si>
    <t xml:space="preserve">DDFIP ARDECHE   </t>
  </si>
  <si>
    <t>dep007</t>
  </si>
  <si>
    <t>DDFIP ARDECHE    : dep007.xls</t>
  </si>
  <si>
    <t>080</t>
  </si>
  <si>
    <t xml:space="preserve">DDFIP ARDENNES   </t>
  </si>
  <si>
    <t>dep008</t>
  </si>
  <si>
    <t>DDFIP ARDENNES    : dep008.xls</t>
  </si>
  <si>
    <t>090</t>
  </si>
  <si>
    <t xml:space="preserve">DDFIP ARIEGE   </t>
  </si>
  <si>
    <t>dep009</t>
  </si>
  <si>
    <t>DDFIP ARIEGE    : dep009.xls</t>
  </si>
  <si>
    <t xml:space="preserve">DDFIP AUBE   </t>
  </si>
  <si>
    <t>dep010</t>
  </si>
  <si>
    <t>DDFIP AUBE    : dep010.xls</t>
  </si>
  <si>
    <t xml:space="preserve">DDFIP AUDE   </t>
  </si>
  <si>
    <t>dep011</t>
  </si>
  <si>
    <t>DDFIP AUDE    : dep011.xls</t>
  </si>
  <si>
    <t xml:space="preserve">DDFIP AVEYRON   </t>
  </si>
  <si>
    <t>dep012</t>
  </si>
  <si>
    <t>DDFIP AVEYRON    : dep012.xls</t>
  </si>
  <si>
    <t xml:space="preserve">DRFIP BOUCH.-DU-RHONE   </t>
  </si>
  <si>
    <t>dep013</t>
  </si>
  <si>
    <t>DRFIP BOUCH.-DU-RHONE    : dep013.xls</t>
  </si>
  <si>
    <t xml:space="preserve">DRFIP CALVADOS   </t>
  </si>
  <si>
    <t>dep014</t>
  </si>
  <si>
    <t>DRFIP CALVADOS    : dep014.xls</t>
  </si>
  <si>
    <t xml:space="preserve">DDIFP CANTAL   </t>
  </si>
  <si>
    <t>dep015</t>
  </si>
  <si>
    <t>DDIFP CANTAL    : dep015.xls</t>
  </si>
  <si>
    <t xml:space="preserve">DDFIP CHARENTE   </t>
  </si>
  <si>
    <t>dep016</t>
  </si>
  <si>
    <t>DDFIP CHARENTE    : dep016.xls</t>
  </si>
  <si>
    <t xml:space="preserve">DDFIP CHARENTE-MARIT   </t>
  </si>
  <si>
    <t>dep017</t>
  </si>
  <si>
    <t>DDFIP CHARENTE-MARIT    : dep017.xls</t>
  </si>
  <si>
    <t xml:space="preserve">DDFIP CHER   </t>
  </si>
  <si>
    <t>dep018</t>
  </si>
  <si>
    <t>DDFIP CHER    : dep018.xls</t>
  </si>
  <si>
    <t xml:space="preserve">DDFIP CORREZE   </t>
  </si>
  <si>
    <t>dep019</t>
  </si>
  <si>
    <t>DDFIP CORREZE    : dep019.xls</t>
  </si>
  <si>
    <t xml:space="preserve">DRFIP COTE D'OR  </t>
  </si>
  <si>
    <t>dep021</t>
  </si>
  <si>
    <t>DRFIP COTE D'OR   : dep021.xls</t>
  </si>
  <si>
    <t xml:space="preserve">DDFIP COTES-D'ARMOR   </t>
  </si>
  <si>
    <t>dep022</t>
  </si>
  <si>
    <t>DDFIP COTES-D'ARMOR    : dep022.xls</t>
  </si>
  <si>
    <t xml:space="preserve">DDFIP CREUSE   </t>
  </si>
  <si>
    <t>dep023</t>
  </si>
  <si>
    <t>DDFIP CREUSE    : dep023.xls</t>
  </si>
  <si>
    <t xml:space="preserve">DDFIP DORDOGNE   </t>
  </si>
  <si>
    <t>dep024</t>
  </si>
  <si>
    <t>DDFIP DORDOGNE    : dep024.xls</t>
  </si>
  <si>
    <t xml:space="preserve">DRFIP DOUBS   </t>
  </si>
  <si>
    <t>dep025</t>
  </si>
  <si>
    <t>DRFIP DOUBS    : dep025.xls</t>
  </si>
  <si>
    <t xml:space="preserve">DDFIP DROME   </t>
  </si>
  <si>
    <t>dep026</t>
  </si>
  <si>
    <t>DDFIP DROME    : dep026.xls</t>
  </si>
  <si>
    <t xml:space="preserve">DDFIP EURE   </t>
  </si>
  <si>
    <t>dep027</t>
  </si>
  <si>
    <t>DDFIP EURE    : dep027.xls</t>
  </si>
  <si>
    <t xml:space="preserve">DDFIP EURE-ET-LOIR   </t>
  </si>
  <si>
    <t>dep028</t>
  </si>
  <si>
    <t>DDFIP EURE-ET-LOIR    : dep028.xls</t>
  </si>
  <si>
    <t xml:space="preserve">DDFIP FINISTERE   </t>
  </si>
  <si>
    <t>dep029</t>
  </si>
  <si>
    <t>DDFIP FINISTERE    : dep029.xls</t>
  </si>
  <si>
    <t>2A0</t>
  </si>
  <si>
    <t xml:space="preserve">DRFIP CORSE-DU-SUD   </t>
  </si>
  <si>
    <t>dep02A</t>
  </si>
  <si>
    <t>DRFIP CORSE-DU-SUD    : dep02A.xls</t>
  </si>
  <si>
    <t>2B0</t>
  </si>
  <si>
    <t xml:space="preserve">DDFIP HAUTE-CORSE   </t>
  </si>
  <si>
    <t>dep02B</t>
  </si>
  <si>
    <t>DDFIP HAUTE-CORSE    : dep02B.xls</t>
  </si>
  <si>
    <t xml:space="preserve">DDFIP GARD   </t>
  </si>
  <si>
    <t>dep030</t>
  </si>
  <si>
    <t>DDFIP GARD    : dep030.xls</t>
  </si>
  <si>
    <t xml:space="preserve">DRFIP HAUTE-GARONNE   </t>
  </si>
  <si>
    <t>dep031</t>
  </si>
  <si>
    <t>DRFIP HAUTE-GARONNE    : dep031.xls</t>
  </si>
  <si>
    <t xml:space="preserve">DDFIP GERS   </t>
  </si>
  <si>
    <t>dep032</t>
  </si>
  <si>
    <t>DDFIP GERS    : dep032.xls</t>
  </si>
  <si>
    <t xml:space="preserve">DRFIP GIRONDE   </t>
  </si>
  <si>
    <t>dep033</t>
  </si>
  <si>
    <t>DRFIP GIRONDE    : dep033.xls</t>
  </si>
  <si>
    <t xml:space="preserve">DRFIP HERAULT   </t>
  </si>
  <si>
    <t>dep034</t>
  </si>
  <si>
    <t>DRFIP HERAULT    : dep034.xls</t>
  </si>
  <si>
    <t xml:space="preserve">DDFIP ILLE-VILAINE   </t>
  </si>
  <si>
    <t>dep035</t>
  </si>
  <si>
    <t>DDFIP ILLE-VILAINE    : dep035.xls</t>
  </si>
  <si>
    <t xml:space="preserve">DDFIP INDRE   </t>
  </si>
  <si>
    <t>dep036</t>
  </si>
  <si>
    <t>DDFIP INDRE    : dep036.xls</t>
  </si>
  <si>
    <t xml:space="preserve">DDFIP INDRE-ET-LOIRE   </t>
  </si>
  <si>
    <t>dep037</t>
  </si>
  <si>
    <t>DDFIP INDRE-ET-LOIRE    : dep037.xls</t>
  </si>
  <si>
    <t xml:space="preserve">DDFIP ISERE   </t>
  </si>
  <si>
    <t>dep038</t>
  </si>
  <si>
    <t>DDFIP ISERE    : dep038.xls</t>
  </si>
  <si>
    <t xml:space="preserve">DDFIP JURA   </t>
  </si>
  <si>
    <t>dep039</t>
  </si>
  <si>
    <t>DDFIP JURA    : dep039.xls</t>
  </si>
  <si>
    <t xml:space="preserve">DDFIP LANDES   </t>
  </si>
  <si>
    <t>dep040</t>
  </si>
  <si>
    <t>DDFIP LANDES    : dep040.xls</t>
  </si>
  <si>
    <t xml:space="preserve">DDFIP LOIR-ET-CHER   </t>
  </si>
  <si>
    <t>dep041</t>
  </si>
  <si>
    <t>DDFIP LOIR-ET-CHER    : dep041.xls</t>
  </si>
  <si>
    <t xml:space="preserve">DDFIP LOIRE   </t>
  </si>
  <si>
    <t>dep042</t>
  </si>
  <si>
    <t>DDFIP LOIRE    : dep042.xls</t>
  </si>
  <si>
    <t xml:space="preserve">DDFIP HAUTE-LOIRE   </t>
  </si>
  <si>
    <t>dep043</t>
  </si>
  <si>
    <t>DDFIP HAUTE-LOIRE    : dep043.xls</t>
  </si>
  <si>
    <t xml:space="preserve">DRFIP LOIRE-ATLANTIQ.   </t>
  </si>
  <si>
    <t>dep044</t>
  </si>
  <si>
    <t>DRFIP LOIRE-ATLANTIQ.    : dep044.xls</t>
  </si>
  <si>
    <t xml:space="preserve">DRFIP LOIRET   </t>
  </si>
  <si>
    <t>dep045</t>
  </si>
  <si>
    <t>DRFIP LOIRET    : dep045.xls</t>
  </si>
  <si>
    <t xml:space="preserve">DDFIP LOT   </t>
  </si>
  <si>
    <t>dep046</t>
  </si>
  <si>
    <t>DDFIP LOT    : dep046.xls</t>
  </si>
  <si>
    <t xml:space="preserve">DDFIP LOT-ET-GARONNE   </t>
  </si>
  <si>
    <t>dep047</t>
  </si>
  <si>
    <t>DDFIP LOT-ET-GARONNE    : dep047.xls</t>
  </si>
  <si>
    <t xml:space="preserve">DDFIP LOZERE   </t>
  </si>
  <si>
    <t>dep048</t>
  </si>
  <si>
    <t>DDFIP LOZERE    : dep048.xls</t>
  </si>
  <si>
    <t xml:space="preserve">DDFIP MAINE-ET-LOIRE   </t>
  </si>
  <si>
    <t>dep049</t>
  </si>
  <si>
    <t>DDFIP MAINE-ET-LOIRE    : dep049.xls</t>
  </si>
  <si>
    <t xml:space="preserve">DDFIP MANCHE   </t>
  </si>
  <si>
    <t>dep050</t>
  </si>
  <si>
    <t>DDFIP MANCHE    : dep050.xls</t>
  </si>
  <si>
    <t xml:space="preserve">DRFIP MARNE   </t>
  </si>
  <si>
    <t>dep051</t>
  </si>
  <si>
    <t>DRFIP MARNE    : dep051.xls</t>
  </si>
  <si>
    <t xml:space="preserve">DDFIP HAUTE-MARNE   </t>
  </si>
  <si>
    <t>dep052</t>
  </si>
  <si>
    <t>DDFIP HAUTE-MARNE    : dep052.xls</t>
  </si>
  <si>
    <t xml:space="preserve">DDFIP MAYENNE   </t>
  </si>
  <si>
    <t>dep053</t>
  </si>
  <si>
    <t>DDFIP MAYENNE    : dep053.xls</t>
  </si>
  <si>
    <t xml:space="preserve">DDFIP MEURTHE-MOSEL.   </t>
  </si>
  <si>
    <t>dep054</t>
  </si>
  <si>
    <t>DDFIP MEURTHE-MOSEL.    : dep054.xls</t>
  </si>
  <si>
    <t xml:space="preserve">DDFIP MEUSE   </t>
  </si>
  <si>
    <t>dep055</t>
  </si>
  <si>
    <t>DDFIP MEUSE    : dep055.xls</t>
  </si>
  <si>
    <t xml:space="preserve">DDFIP MORBIHAN   </t>
  </si>
  <si>
    <t>dep056</t>
  </si>
  <si>
    <t>DDFIP MORBIHAN    : dep056.xls</t>
  </si>
  <si>
    <t xml:space="preserve">DRFIP MOSELLE   </t>
  </si>
  <si>
    <t>dep057</t>
  </si>
  <si>
    <t>DRFIP MOSELLE    : dep057.xls</t>
  </si>
  <si>
    <t xml:space="preserve">DDFIP NIEVRE   </t>
  </si>
  <si>
    <t>dep058</t>
  </si>
  <si>
    <t>DDFIP NIEVRE    : dep058.xls</t>
  </si>
  <si>
    <t xml:space="preserve">DRFIP NORD   </t>
  </si>
  <si>
    <t>dep059</t>
  </si>
  <si>
    <t>DRFIP NORD    : dep059.xls</t>
  </si>
  <si>
    <t xml:space="preserve">DDFIP OISE   </t>
  </si>
  <si>
    <t>dep060</t>
  </si>
  <si>
    <t>DDFIP OISE    : dep060.xls</t>
  </si>
  <si>
    <t xml:space="preserve">DDFIP ORNE   </t>
  </si>
  <si>
    <t>dep061</t>
  </si>
  <si>
    <t>DDFIP ORNE    : dep061.xls</t>
  </si>
  <si>
    <t xml:space="preserve">DDFIP PAS-DE-CALAIS   </t>
  </si>
  <si>
    <t>dep062</t>
  </si>
  <si>
    <t>DDFIP PAS-DE-CALAIS    : dep062.xls</t>
  </si>
  <si>
    <t xml:space="preserve">DRFIP PUY-DE-DOME   </t>
  </si>
  <si>
    <t>dep063</t>
  </si>
  <si>
    <t>DRFIP PUY-DE-DOME    : dep063.xls</t>
  </si>
  <si>
    <t xml:space="preserve">DDFIP PYRENEES-ATL.   </t>
  </si>
  <si>
    <t>dep064</t>
  </si>
  <si>
    <t>DDFIP PYRENEES-ATL.    : dep064.xls</t>
  </si>
  <si>
    <t xml:space="preserve">DDFIP HTES-PYRENEES   </t>
  </si>
  <si>
    <t>dep065</t>
  </si>
  <si>
    <t>DDFIP HTES-PYRENEES    : dep065.xls</t>
  </si>
  <si>
    <t xml:space="preserve">DDFIP PYRENEES-ORIEN   </t>
  </si>
  <si>
    <t>dep066</t>
  </si>
  <si>
    <t>DDFIP PYRENEES-ORIEN    : dep066.xls</t>
  </si>
  <si>
    <t xml:space="preserve">DRFIP BAS-RHIN   </t>
  </si>
  <si>
    <t>dep067</t>
  </si>
  <si>
    <t>DRFIP BAS-RHIN    : dep067.xls</t>
  </si>
  <si>
    <t xml:space="preserve">DDFIP HAUT-RHIN   </t>
  </si>
  <si>
    <t>dep068</t>
  </si>
  <si>
    <t>DDFIP HAUT-RHIN    : dep068.xls</t>
  </si>
  <si>
    <t xml:space="preserve">DRFIP RHONE   </t>
  </si>
  <si>
    <t>dep069</t>
  </si>
  <si>
    <t>DRFIP RHONE    : dep069.xls</t>
  </si>
  <si>
    <t xml:space="preserve">DDFIP HAUTE-SAONE   </t>
  </si>
  <si>
    <t>dep070</t>
  </si>
  <si>
    <t>DDFIP HAUTE-SAONE    : dep070.xls</t>
  </si>
  <si>
    <t xml:space="preserve">DDFIP SAONE-ET-LOIRE   </t>
  </si>
  <si>
    <t>dep071</t>
  </si>
  <si>
    <t>DDFIP SAONE-ET-LOIRE    : dep071.xls</t>
  </si>
  <si>
    <t xml:space="preserve">DDFIP SARTHE   </t>
  </si>
  <si>
    <t>dep072</t>
  </si>
  <si>
    <t>DDFIP SARTHE    : dep072.xls</t>
  </si>
  <si>
    <t xml:space="preserve">DDFIP SAVOIE   </t>
  </si>
  <si>
    <t>dep073</t>
  </si>
  <si>
    <t>DDFIP SAVOIE    : dep073.xls</t>
  </si>
  <si>
    <t xml:space="preserve">DDFIP HAUTE-SAVOIE   </t>
  </si>
  <si>
    <t>dep074</t>
  </si>
  <si>
    <t>DDFIP HAUTE-SAVOIE    : dep074.xls</t>
  </si>
  <si>
    <t xml:space="preserve">DRFIP IDF ET PARIS </t>
  </si>
  <si>
    <t>dep075</t>
  </si>
  <si>
    <t>DRFIP IDF ET PARIS  : dep075.xls</t>
  </si>
  <si>
    <t xml:space="preserve">DRFIP SEINE-MARITIME   </t>
  </si>
  <si>
    <t>dep076</t>
  </si>
  <si>
    <t>DRFIP SEINE-MARITIME    : dep076.xls</t>
  </si>
  <si>
    <t xml:space="preserve">DDFIP SEINE-ET-MARNE   </t>
  </si>
  <si>
    <t>dep077</t>
  </si>
  <si>
    <t>DDFIP SEINE-ET-MARNE    : dep077.xls</t>
  </si>
  <si>
    <t xml:space="preserve">DDFIP YVELINES   </t>
  </si>
  <si>
    <t>dep078</t>
  </si>
  <si>
    <t>DDFIP YVELINES    : dep078.xls</t>
  </si>
  <si>
    <t xml:space="preserve">DDFIP DEUX-SEVRES   </t>
  </si>
  <si>
    <t>dep079</t>
  </si>
  <si>
    <t>DDFIP DEUX-SEVRES    : dep079.xls</t>
  </si>
  <si>
    <t xml:space="preserve">DRFIP SOMME   </t>
  </si>
  <si>
    <t>dep080</t>
  </si>
  <si>
    <t>DRFIP SOMME    : dep080.xls</t>
  </si>
  <si>
    <t xml:space="preserve">DDFIP TARN   </t>
  </si>
  <si>
    <t>dep081</t>
  </si>
  <si>
    <t>DDFIP TARN    : dep081.xls</t>
  </si>
  <si>
    <t xml:space="preserve">DDFIP TARN-GARONNE   </t>
  </si>
  <si>
    <t>dep082</t>
  </si>
  <si>
    <t>DDFIP TARN-GARONNE    : dep082.xls</t>
  </si>
  <si>
    <t xml:space="preserve">DDFIP VAR   </t>
  </si>
  <si>
    <t>dep083</t>
  </si>
  <si>
    <t>DDFIP VAR    : dep083.xls</t>
  </si>
  <si>
    <t xml:space="preserve">DDFIP VAUCLUSE   </t>
  </si>
  <si>
    <t>dep084</t>
  </si>
  <si>
    <t>DDFIP VAUCLUSE    : dep084.xls</t>
  </si>
  <si>
    <t xml:space="preserve">DDFIP VENDEE   </t>
  </si>
  <si>
    <t>dep085</t>
  </si>
  <si>
    <t>DDFIP VENDEE    : dep085.xls</t>
  </si>
  <si>
    <t xml:space="preserve">DRFIP VIENNE   </t>
  </si>
  <si>
    <t>dep086</t>
  </si>
  <si>
    <t>DRFIP VIENNE    : dep086.xls</t>
  </si>
  <si>
    <t xml:space="preserve">DRFIP HAUTE-VIENNE   </t>
  </si>
  <si>
    <t>dep087</t>
  </si>
  <si>
    <t>DRFIP HAUTE-VIENNE    : dep087.xls</t>
  </si>
  <si>
    <t xml:space="preserve">DDFIP VOSGES   </t>
  </si>
  <si>
    <t>dep088</t>
  </si>
  <si>
    <t>DDFIP VOSGES    : dep088.xls</t>
  </si>
  <si>
    <t xml:space="preserve">DDFIP YONNE   </t>
  </si>
  <si>
    <t>dep089</t>
  </si>
  <si>
    <t>DDFIP YONNE    : dep089.xls</t>
  </si>
  <si>
    <t xml:space="preserve">DDFIP T. DE BELFORT </t>
  </si>
  <si>
    <t>dep090</t>
  </si>
  <si>
    <t>DDFIP T. DE BELFORT  : dep090.xls</t>
  </si>
  <si>
    <t xml:space="preserve">DDFIP ESSONNE   </t>
  </si>
  <si>
    <t>dep091</t>
  </si>
  <si>
    <t>DDFIP ESSONNE    : dep091.xls</t>
  </si>
  <si>
    <t xml:space="preserve">DDFIP HTS-DE-SEINE   </t>
  </si>
  <si>
    <t>dep092</t>
  </si>
  <si>
    <t>DDFIP HTS-DE-SEINE    : dep092.xls</t>
  </si>
  <si>
    <t xml:space="preserve">DDFIP SEINE-ST-DENIS   </t>
  </si>
  <si>
    <t>dep093</t>
  </si>
  <si>
    <t>DDFIP SEINE-ST-DENIS    : dep093.xls</t>
  </si>
  <si>
    <t xml:space="preserve">DDFIP VAL-DE-MARNE   </t>
  </si>
  <si>
    <t>dep094</t>
  </si>
  <si>
    <t>DDFIP VAL-DE-MARNE    : dep094.xls</t>
  </si>
  <si>
    <t xml:space="preserve">DDFIP VAL-D'OISE   </t>
  </si>
  <si>
    <t>dep095</t>
  </si>
  <si>
    <t>DDFIP VAL-D'OISE    : dep095.xls</t>
  </si>
  <si>
    <t xml:space="preserve">DRFIP GUADELOUPE   </t>
  </si>
  <si>
    <t>dep971</t>
  </si>
  <si>
    <t>DRFIP GUADELOUPE    : dep971.xls</t>
  </si>
  <si>
    <t xml:space="preserve">DRFIP MARTINIQUE   </t>
  </si>
  <si>
    <t>dep972</t>
  </si>
  <si>
    <t>DRFIP MARTINIQUE    : dep972.xls</t>
  </si>
  <si>
    <t xml:space="preserve">DRFIP GUYANE   </t>
  </si>
  <si>
    <t>dep973</t>
  </si>
  <si>
    <t>DRFIP GUYANE    : dep973.xls</t>
  </si>
  <si>
    <t xml:space="preserve">DRFIP LA REUNION  </t>
  </si>
  <si>
    <t>dep974</t>
  </si>
  <si>
    <t>DRFIP LA REUNION   : dep974.xls</t>
  </si>
  <si>
    <t xml:space="preserve">DDFIP MAYOTTE   </t>
  </si>
  <si>
    <t>dep976</t>
  </si>
  <si>
    <t>DDFIP MAYOTTE    : dep976.xls</t>
  </si>
  <si>
    <t xml:space="preserve">NOUVELLE CALEDONIE   </t>
  </si>
  <si>
    <t>dep988</t>
  </si>
  <si>
    <t>NOUVELLE CALEDONIE    : dep988.xls</t>
  </si>
  <si>
    <t>P98</t>
  </si>
  <si>
    <t xml:space="preserve">POLYNESIE FRANC   </t>
  </si>
  <si>
    <t>depP98</t>
  </si>
  <si>
    <t>POLYNESIE FRANC    : depP98.xls</t>
  </si>
  <si>
    <t>A15</t>
  </si>
  <si>
    <t xml:space="preserve">SDNC    </t>
  </si>
  <si>
    <t>depA15</t>
  </si>
  <si>
    <t>SDNC     : depA15.xls</t>
  </si>
  <si>
    <t>A20</t>
  </si>
  <si>
    <t xml:space="preserve">DVNI    </t>
  </si>
  <si>
    <t>depA20</t>
  </si>
  <si>
    <t>DVNI     : depA20.xls</t>
  </si>
  <si>
    <t>A30</t>
  </si>
  <si>
    <t xml:space="preserve">DNID    </t>
  </si>
  <si>
    <t>depA30</t>
  </si>
  <si>
    <t>DNID     : depA30.xls</t>
  </si>
  <si>
    <t>A35</t>
  </si>
  <si>
    <t xml:space="preserve">DNVSF    </t>
  </si>
  <si>
    <t>depA35</t>
  </si>
  <si>
    <t>DNVSF     : depA35.xls</t>
  </si>
  <si>
    <t>A40</t>
  </si>
  <si>
    <t xml:space="preserve">DNEF    </t>
  </si>
  <si>
    <t>depA40</t>
  </si>
  <si>
    <t>DNEF     : depA40.xls</t>
  </si>
  <si>
    <t>A45</t>
  </si>
  <si>
    <t xml:space="preserve">DGE    </t>
  </si>
  <si>
    <t>depA45</t>
  </si>
  <si>
    <t>DGE     : depA45.xls</t>
  </si>
  <si>
    <t>A50</t>
  </si>
  <si>
    <t xml:space="preserve">IMPOTS SERVICE   </t>
  </si>
  <si>
    <t>depA50</t>
  </si>
  <si>
    <t>IMPOTS SERVICE    : depA50.xls</t>
  </si>
  <si>
    <t>A55</t>
  </si>
  <si>
    <t xml:space="preserve">ENFIP    </t>
  </si>
  <si>
    <t>depA55</t>
  </si>
  <si>
    <t>ENFIP     : depA55.xls</t>
  </si>
  <si>
    <t>A80</t>
  </si>
  <si>
    <t xml:space="preserve">D.C.S.T.    </t>
  </si>
  <si>
    <t>depA80</t>
  </si>
  <si>
    <t>D.C.S.T.     : depA80.xls</t>
  </si>
  <si>
    <t>B11</t>
  </si>
  <si>
    <t xml:space="preserve">DCOFI IDF EST  </t>
  </si>
  <si>
    <t>depB11</t>
  </si>
  <si>
    <t>DCOFI IDF EST   : depB11.xls</t>
  </si>
  <si>
    <t>B12</t>
  </si>
  <si>
    <t xml:space="preserve">DCOFI IDF OUEST  </t>
  </si>
  <si>
    <t>depB12</t>
  </si>
  <si>
    <t>DCOFI IDF OUEST   : depB12.xls</t>
  </si>
  <si>
    <t>B31</t>
  </si>
  <si>
    <t xml:space="preserve">DRESG    </t>
  </si>
  <si>
    <t>depB31</t>
  </si>
  <si>
    <t>DRESG     : depB31.xls</t>
  </si>
  <si>
    <t>B38</t>
  </si>
  <si>
    <t xml:space="preserve">SERVICES CENTRAUX   </t>
  </si>
  <si>
    <t>depB38</t>
  </si>
  <si>
    <t>SERVICES CENTRAUX    : depB38.xls</t>
  </si>
  <si>
    <t>R13</t>
  </si>
  <si>
    <t xml:space="preserve">DCOFI SUD-EST   </t>
  </si>
  <si>
    <t>depR13</t>
  </si>
  <si>
    <t>DCOFI SUD-EST    : depR13.xls</t>
  </si>
  <si>
    <t>R31</t>
  </si>
  <si>
    <t xml:space="preserve">DCOFI SUD-PYRENEES   </t>
  </si>
  <si>
    <t>depR31</t>
  </si>
  <si>
    <t>DCOFI SUD-PYRENEES    : depR31.xls</t>
  </si>
  <si>
    <t>R33</t>
  </si>
  <si>
    <t xml:space="preserve">DCOFI SUD-OUEST   </t>
  </si>
  <si>
    <t>depR33</t>
  </si>
  <si>
    <t>DCOFI SUD-OUEST    : depR33.xls</t>
  </si>
  <si>
    <t>R35</t>
  </si>
  <si>
    <t xml:space="preserve">DCOFI OUEST   </t>
  </si>
  <si>
    <t>depR35</t>
  </si>
  <si>
    <t>DCOFI OUEST    : depR35.xls</t>
  </si>
  <si>
    <t>R45</t>
  </si>
  <si>
    <t xml:space="preserve">DCOFI CENTRE   </t>
  </si>
  <si>
    <t>depR45</t>
  </si>
  <si>
    <t>DCOFI CENTRE    : depR45.xls</t>
  </si>
  <si>
    <t>R54</t>
  </si>
  <si>
    <t xml:space="preserve">DCOFI EST   </t>
  </si>
  <si>
    <t>depR54</t>
  </si>
  <si>
    <t>DCOFI EST    : depR54.xls</t>
  </si>
  <si>
    <t>R59</t>
  </si>
  <si>
    <t xml:space="preserve">DCOFI NORD   </t>
  </si>
  <si>
    <t>depR59</t>
  </si>
  <si>
    <t>DCOFI NORD    : depR59.xls</t>
  </si>
  <si>
    <t>R69</t>
  </si>
  <si>
    <t xml:space="preserve">DCOFI RALPES-BOURGOGN   </t>
  </si>
  <si>
    <t>depR69</t>
  </si>
  <si>
    <t>DCOFI RALPES-BOURGOGN    : depR69.xls</t>
  </si>
  <si>
    <t>TAP</t>
  </si>
  <si>
    <t xml:space="preserve">TG APHP   </t>
  </si>
  <si>
    <t>depTAP</t>
  </si>
  <si>
    <t>TG APHP    : depTAP.xls</t>
  </si>
  <si>
    <t>TGE</t>
  </si>
  <si>
    <t xml:space="preserve">TG ETRANGER   </t>
  </si>
  <si>
    <t>depTGE</t>
  </si>
  <si>
    <t>TG ETRANGER    : depTGE.xls</t>
  </si>
  <si>
    <t>D78</t>
  </si>
  <si>
    <t xml:space="preserve">DISI PARIS-NORMANDIE   </t>
  </si>
  <si>
    <t>depD78</t>
  </si>
  <si>
    <t>DISI PARIS-NORMANDIE    : depD78.xls</t>
  </si>
  <si>
    <t>D77</t>
  </si>
  <si>
    <t xml:space="preserve">DISI PARIS-CHAMPAGNE   </t>
  </si>
  <si>
    <t>depD77</t>
  </si>
  <si>
    <t>DISI PARIS-CHAMPAGNE    : depD77.xls</t>
  </si>
  <si>
    <t>D63</t>
  </si>
  <si>
    <t xml:space="preserve">DISI PAYS DU CENTRE </t>
  </si>
  <si>
    <t>depD63</t>
  </si>
  <si>
    <t>DISI PAYS DU CENTRE  : depD63.xls</t>
  </si>
  <si>
    <t>D67</t>
  </si>
  <si>
    <t xml:space="preserve">DISI EST   </t>
  </si>
  <si>
    <t>depD67</t>
  </si>
  <si>
    <t>DISI EST    : depD67.xls</t>
  </si>
  <si>
    <t>D59</t>
  </si>
  <si>
    <t xml:space="preserve">DISI NORD   </t>
  </si>
  <si>
    <t>depD59</t>
  </si>
  <si>
    <t>DISI NORD    : depD59.xls</t>
  </si>
  <si>
    <t>D44</t>
  </si>
  <si>
    <t xml:space="preserve">DISI OUEST   </t>
  </si>
  <si>
    <t>depD44</t>
  </si>
  <si>
    <t>DISI OUEST    : depD44.xls</t>
  </si>
  <si>
    <t>D69</t>
  </si>
  <si>
    <t xml:space="preserve">DISI RHONE ALPES BOURGOGNE </t>
  </si>
  <si>
    <t>depD69</t>
  </si>
  <si>
    <t>DISI RHONE ALPES BOURGOGNE  : depD69.xls</t>
  </si>
  <si>
    <t>D13</t>
  </si>
  <si>
    <t xml:space="preserve">DISI SUD-EST   </t>
  </si>
  <si>
    <t>depD13</t>
  </si>
  <si>
    <t>DISI SUD-EST    : depD13.xls</t>
  </si>
  <si>
    <t>D33</t>
  </si>
  <si>
    <t xml:space="preserve">DISI SUD-OUEST   </t>
  </si>
  <si>
    <t>depD33</t>
  </si>
  <si>
    <t>DISI SUD-OUEST    : depD33.xls</t>
  </si>
  <si>
    <t>Utilise la liste déroulante      (zoomer pour agrandir)        Enregistrer le fichier comme après les 2 points</t>
  </si>
  <si>
    <t>Feuille saisie : CTM et CTL</t>
  </si>
  <si>
    <t>Feuille résultats : CTM et CTL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</si>
</sst>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0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u val="single"/>
      <sz val="2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double"/>
      <bottom style="mediumDashed"/>
    </border>
    <border>
      <left style="hair"/>
      <right style="double"/>
      <top style="double"/>
      <bottom style="mediumDashed"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double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1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0" fontId="0" fillId="22" borderId="0" xfId="0" applyNumberFormat="1" applyFill="1" applyBorder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1" fontId="0" fillId="22" borderId="0" xfId="0" applyNumberFormat="1" applyFill="1" applyBorder="1" applyAlignment="1" applyProtection="1">
      <alignment horizontal="center"/>
      <protection hidden="1"/>
    </xf>
    <xf numFmtId="1" fontId="7" fillId="24" borderId="10" xfId="0" applyNumberFormat="1" applyFont="1" applyFill="1" applyBorder="1" applyAlignment="1">
      <alignment horizontal="center" vertical="center"/>
    </xf>
    <xf numFmtId="10" fontId="7" fillId="24" borderId="10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left" indent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10" fontId="6" fillId="0" borderId="10" xfId="0" applyNumberFormat="1" applyFont="1" applyFill="1" applyBorder="1" applyAlignment="1" applyProtection="1">
      <alignment horizontal="left" indent="1"/>
      <protection hidden="1"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2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0" fontId="6" fillId="4" borderId="11" xfId="0" applyNumberFormat="1" applyFont="1" applyFill="1" applyBorder="1" applyAlignment="1">
      <alignment horizontal="left" indent="1"/>
    </xf>
    <xf numFmtId="10" fontId="6" fillId="4" borderId="11" xfId="0" applyNumberFormat="1" applyFont="1" applyFill="1" applyBorder="1" applyAlignment="1">
      <alignment horizontal="center"/>
    </xf>
    <xf numFmtId="10" fontId="6" fillId="4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" fontId="7" fillId="24" borderId="20" xfId="0" applyNumberFormat="1" applyFont="1" applyFill="1" applyBorder="1" applyAlignment="1">
      <alignment horizontal="center" vertical="center"/>
    </xf>
    <xf numFmtId="10" fontId="7" fillId="24" borderId="20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23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0" fontId="7" fillId="4" borderId="10" xfId="0" applyNumberFormat="1" applyFont="1" applyFill="1" applyBorder="1" applyAlignment="1">
      <alignment horizontal="center" vertical="center" wrapText="1"/>
    </xf>
    <xf numFmtId="10" fontId="7" fillId="4" borderId="2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  <protection hidden="1"/>
    </xf>
    <xf numFmtId="1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10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>
      <alignment horizontal="center" vertical="center"/>
    </xf>
    <xf numFmtId="10" fontId="7" fillId="24" borderId="11" xfId="0" applyNumberFormat="1" applyFont="1" applyFill="1" applyBorder="1" applyAlignment="1">
      <alignment horizontal="center" vertical="center"/>
    </xf>
    <xf numFmtId="10" fontId="7" fillId="24" borderId="18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 wrapText="1"/>
    </xf>
    <xf numFmtId="1" fontId="7" fillId="25" borderId="0" xfId="0" applyNumberFormat="1" applyFont="1" applyFill="1" applyBorder="1" applyAlignment="1">
      <alignment horizontal="center" vertical="center"/>
    </xf>
    <xf numFmtId="10" fontId="7" fillId="25" borderId="0" xfId="0" applyNumberFormat="1" applyFont="1" applyFill="1" applyBorder="1" applyAlignment="1">
      <alignment horizontal="center" vertical="center"/>
    </xf>
    <xf numFmtId="10" fontId="7" fillId="25" borderId="0" xfId="0" applyNumberFormat="1" applyFont="1" applyFill="1" applyBorder="1" applyAlignment="1">
      <alignment horizontal="left" indent="1"/>
    </xf>
    <xf numFmtId="10" fontId="7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/>
    </xf>
    <xf numFmtId="10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 applyAlignment="1" applyProtection="1">
      <alignment horizontal="center"/>
      <protection hidden="1"/>
    </xf>
    <xf numFmtId="0" fontId="9" fillId="25" borderId="24" xfId="0" applyFont="1" applyFill="1" applyBorder="1" applyAlignment="1">
      <alignment vertical="center"/>
    </xf>
    <xf numFmtId="0" fontId="2" fillId="3" borderId="25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vertical="center"/>
      <protection/>
    </xf>
    <xf numFmtId="0" fontId="2" fillId="3" borderId="28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30" xfId="0" applyFont="1" applyFill="1" applyBorder="1" applyAlignment="1" applyProtection="1">
      <alignment horizontal="center" vertical="center"/>
      <protection/>
    </xf>
    <xf numFmtId="0" fontId="3" fillId="3" borderId="30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32" xfId="0" applyFont="1" applyFill="1" applyBorder="1" applyAlignment="1" applyProtection="1">
      <alignment horizontal="left" vertical="center" wrapText="1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1" fontId="3" fillId="3" borderId="28" xfId="0" applyNumberFormat="1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1" fontId="3" fillId="3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/>
      <protection/>
    </xf>
    <xf numFmtId="0" fontId="3" fillId="25" borderId="0" xfId="0" applyFont="1" applyFill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4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  <protection/>
    </xf>
    <xf numFmtId="0" fontId="4" fillId="3" borderId="43" xfId="0" applyFont="1" applyFill="1" applyBorder="1" applyAlignment="1" applyProtection="1">
      <alignment horizontal="center" vertical="center" wrapText="1"/>
      <protection/>
    </xf>
    <xf numFmtId="0" fontId="11" fillId="3" borderId="4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3" fillId="3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/>
    </xf>
    <xf numFmtId="1" fontId="5" fillId="4" borderId="48" xfId="0" applyNumberFormat="1" applyFont="1" applyFill="1" applyBorder="1" applyAlignment="1">
      <alignment horizontal="center" vertical="center" wrapText="1"/>
    </xf>
    <xf numFmtId="1" fontId="5" fillId="4" borderId="32" xfId="0" applyNumberFormat="1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zoomScale="80" zoomScaleNormal="80" zoomScalePageLayoutView="0" workbookViewId="0" topLeftCell="A1">
      <selection activeCell="A1" sqref="A1:R39"/>
    </sheetView>
  </sheetViews>
  <sheetFormatPr defaultColWidth="11.421875" defaultRowHeight="12.75"/>
  <cols>
    <col min="1" max="1" width="44.00390625" style="0" customWidth="1"/>
    <col min="2" max="2" width="28.57421875" style="0" bestFit="1" customWidth="1"/>
    <col min="7" max="7" width="13.421875" style="0" bestFit="1" customWidth="1"/>
    <col min="13" max="13" width="13.28125" style="0" customWidth="1"/>
    <col min="18" max="18" width="13.00390625" style="0" customWidth="1"/>
    <col min="19" max="19" width="15.8515625" style="0" hidden="1" customWidth="1"/>
    <col min="20" max="22" width="0" style="0" hidden="1" customWidth="1"/>
    <col min="24" max="24" width="127.57421875" style="0" bestFit="1" customWidth="1"/>
  </cols>
  <sheetData>
    <row r="1" spans="1:14" ht="42" customHeight="1" thickBot="1">
      <c r="A1" s="157" t="s">
        <v>500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31" s="2" customFormat="1" ht="37.5" customHeight="1" thickTop="1">
      <c r="A2" s="148" t="s">
        <v>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87"/>
      <c r="P2" s="87"/>
      <c r="Q2" s="87"/>
      <c r="R2" s="87"/>
      <c r="S2" s="9"/>
      <c r="T2" s="12"/>
      <c r="W2" s="94"/>
      <c r="X2" s="94"/>
      <c r="Y2" s="94"/>
      <c r="Z2" s="94"/>
      <c r="AA2" s="94"/>
      <c r="AB2" s="94"/>
      <c r="AC2" s="94"/>
      <c r="AD2" s="94"/>
      <c r="AE2" s="94"/>
    </row>
    <row r="3" spans="1:31" s="23" customFormat="1" ht="80.25" customHeight="1">
      <c r="A3" s="139" t="str">
        <f>Saisie!A3</f>
        <v>DDFIP VAR    : dep083.xls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tr">
        <f>Saisie!H3</f>
        <v>CGT</v>
      </c>
      <c r="H3" s="27" t="str">
        <f>Saisie!I3</f>
        <v>Solidaires</v>
      </c>
      <c r="I3" s="27" t="str">
        <f>Saisie!J3</f>
        <v>FO</v>
      </c>
      <c r="J3" s="27" t="str">
        <f>Saisie!K3</f>
        <v>CFDT</v>
      </c>
      <c r="K3" s="27" t="str">
        <f>Saisie!L3</f>
        <v>CFTC UNSA</v>
      </c>
      <c r="L3" s="27" t="str">
        <f>Saisie!M3</f>
        <v>FGAF</v>
      </c>
      <c r="M3" s="27" t="str">
        <f>Saisie!N3</f>
        <v>CGC</v>
      </c>
      <c r="N3" s="28" t="str">
        <f>Saisie!O3</f>
        <v>FSU</v>
      </c>
      <c r="O3" s="88"/>
      <c r="P3" s="88"/>
      <c r="Q3" s="88"/>
      <c r="R3" s="88"/>
      <c r="T3" s="24"/>
      <c r="W3" s="88"/>
      <c r="X3" s="88"/>
      <c r="Y3" s="88"/>
      <c r="Z3" s="88"/>
      <c r="AA3" s="88"/>
      <c r="AB3" s="88"/>
      <c r="AC3" s="88"/>
      <c r="AD3" s="88"/>
      <c r="AE3" s="88"/>
    </row>
    <row r="4" spans="1:31" s="3" customFormat="1" ht="42" customHeight="1">
      <c r="A4" s="151" t="str">
        <f>Saisie!A5</f>
        <v>Comité Technique Ministériel</v>
      </c>
      <c r="B4" s="25">
        <f>Saisie!C5</f>
        <v>1717</v>
      </c>
      <c r="C4" s="36">
        <f>Saisie!D5</f>
        <v>1523</v>
      </c>
      <c r="D4" s="36">
        <f>Saisie!E5</f>
        <v>0</v>
      </c>
      <c r="E4" s="36">
        <f>Saisie!F5</f>
        <v>1463</v>
      </c>
      <c r="F4" s="36">
        <f>Saisie!G5</f>
        <v>60</v>
      </c>
      <c r="G4" s="36">
        <f>Saisie!H5</f>
        <v>407</v>
      </c>
      <c r="H4" s="36">
        <f>Saisie!I5</f>
        <v>309</v>
      </c>
      <c r="I4" s="36">
        <f>Saisie!J5</f>
        <v>277</v>
      </c>
      <c r="J4" s="36">
        <f>Saisie!K5</f>
        <v>169</v>
      </c>
      <c r="K4" s="36">
        <f>Saisie!L5</f>
        <v>139</v>
      </c>
      <c r="L4" s="36">
        <f>Saisie!M5</f>
        <v>60</v>
      </c>
      <c r="M4" s="36">
        <f>Saisie!N5</f>
        <v>35</v>
      </c>
      <c r="N4" s="72">
        <f>Saisie!O5</f>
        <v>67</v>
      </c>
      <c r="O4" s="89"/>
      <c r="P4" s="89"/>
      <c r="Q4" s="89"/>
      <c r="R4" s="89"/>
      <c r="S4" s="1">
        <f>SUM(G4:R4)</f>
        <v>1463</v>
      </c>
      <c r="T4" s="6"/>
      <c r="W4" s="94"/>
      <c r="X4" s="94"/>
      <c r="Y4" s="94"/>
      <c r="Z4" s="94"/>
      <c r="AA4" s="94"/>
      <c r="AB4" s="94"/>
      <c r="AC4" s="94"/>
      <c r="AD4" s="94"/>
      <c r="AE4" s="94"/>
    </row>
    <row r="5" spans="1:31" s="2" customFormat="1" ht="15" hidden="1">
      <c r="A5" s="151"/>
      <c r="B5" s="25"/>
      <c r="C5" s="37">
        <f>C4/B4</f>
        <v>0.8870122306348281</v>
      </c>
      <c r="D5" s="37">
        <f>D4/B4</f>
        <v>0</v>
      </c>
      <c r="E5" s="37">
        <f>E4/C4</f>
        <v>0.9606040709126723</v>
      </c>
      <c r="F5" s="37">
        <f>F4/C4</f>
        <v>0.03939592908732764</v>
      </c>
      <c r="G5" s="37">
        <f>G4/E4</f>
        <v>0.2781954887218045</v>
      </c>
      <c r="H5" s="37">
        <f>H4/E4</f>
        <v>0.21120984278879015</v>
      </c>
      <c r="I5" s="37">
        <f>I4/E4</f>
        <v>0.18933697881066303</v>
      </c>
      <c r="J5" s="37">
        <f>J4/E4</f>
        <v>0.11551606288448393</v>
      </c>
      <c r="K5" s="37">
        <f>K4/E4</f>
        <v>0.09501025290498975</v>
      </c>
      <c r="L5" s="37">
        <f>L4/E4</f>
        <v>0.04101161995898838</v>
      </c>
      <c r="M5" s="37">
        <f>M4/E4</f>
        <v>0.023923444976076555</v>
      </c>
      <c r="N5" s="73">
        <f>N4/E4</f>
        <v>0.04579630895420369</v>
      </c>
      <c r="O5" s="90">
        <f>O4/E4</f>
        <v>0</v>
      </c>
      <c r="P5" s="90">
        <f>P4/E4</f>
        <v>0</v>
      </c>
      <c r="Q5" s="90">
        <f>Q4/E4</f>
        <v>0</v>
      </c>
      <c r="R5" s="90">
        <f>R4/E4</f>
        <v>0</v>
      </c>
      <c r="S5" s="26">
        <f>SUM(G5:R5)</f>
        <v>1</v>
      </c>
      <c r="T5" s="1"/>
      <c r="W5" s="94"/>
      <c r="X5" s="94"/>
      <c r="Y5" s="94"/>
      <c r="Z5" s="94"/>
      <c r="AA5" s="94"/>
      <c r="AB5" s="94"/>
      <c r="AC5" s="94"/>
      <c r="AD5" s="94"/>
      <c r="AE5" s="94"/>
    </row>
    <row r="6" spans="1:31" s="2" customFormat="1" ht="30" customHeight="1">
      <c r="A6" s="151"/>
      <c r="B6" s="25"/>
      <c r="C6" s="37">
        <f>C4/B4</f>
        <v>0.8870122306348281</v>
      </c>
      <c r="D6" s="37">
        <f>D4/B4</f>
        <v>0</v>
      </c>
      <c r="E6" s="37">
        <f>E4/C4</f>
        <v>0.9606040709126723</v>
      </c>
      <c r="F6" s="37">
        <f>F4/C4</f>
        <v>0.03939592908732764</v>
      </c>
      <c r="G6" s="37">
        <f>G4/E4</f>
        <v>0.2781954887218045</v>
      </c>
      <c r="H6" s="37">
        <f>H4/E4</f>
        <v>0.21120984278879015</v>
      </c>
      <c r="I6" s="37">
        <f>I4/E4</f>
        <v>0.18933697881066303</v>
      </c>
      <c r="J6" s="37">
        <f>J4/E4</f>
        <v>0.11551606288448393</v>
      </c>
      <c r="K6" s="37">
        <f>K4/E4</f>
        <v>0.09501025290498975</v>
      </c>
      <c r="L6" s="37">
        <f>L4/E4</f>
        <v>0.04101161995898838</v>
      </c>
      <c r="M6" s="37">
        <f>M4/E4</f>
        <v>0.023923444976076555</v>
      </c>
      <c r="N6" s="73">
        <f>N4/E4</f>
        <v>0.04579630895420369</v>
      </c>
      <c r="O6" s="90"/>
      <c r="P6" s="90"/>
      <c r="Q6" s="90"/>
      <c r="R6" s="90"/>
      <c r="S6" s="26"/>
      <c r="T6" s="1"/>
      <c r="W6" s="94"/>
      <c r="X6" s="94"/>
      <c r="Y6" s="94"/>
      <c r="Z6" s="94"/>
      <c r="AA6" s="94"/>
      <c r="AB6" s="94"/>
      <c r="AC6" s="94"/>
      <c r="AD6" s="94"/>
      <c r="AE6" s="94"/>
    </row>
    <row r="7" spans="1:31" s="2" customFormat="1" ht="15.75" thickBot="1">
      <c r="A7" s="152"/>
      <c r="B7" s="84"/>
      <c r="C7" s="85" t="s">
        <v>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91"/>
      <c r="P7" s="92"/>
      <c r="Q7" s="92"/>
      <c r="R7" s="92"/>
      <c r="S7" s="11"/>
      <c r="U7" s="1"/>
      <c r="W7" s="95"/>
      <c r="X7" s="94"/>
      <c r="Y7" s="94"/>
      <c r="Z7" s="94"/>
      <c r="AA7" s="94"/>
      <c r="AB7" s="94"/>
      <c r="AC7" s="94"/>
      <c r="AD7" s="94"/>
      <c r="AE7" s="94"/>
    </row>
    <row r="8" spans="1:31" ht="13.5" thickTop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2" customFormat="1" ht="37.5" customHeight="1" thickBot="1">
      <c r="A10" s="153" t="s">
        <v>43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99"/>
      <c r="P10" s="99"/>
      <c r="Q10" s="99"/>
      <c r="R10" s="99"/>
      <c r="S10" s="9"/>
      <c r="T10" s="12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s="17" customFormat="1" ht="76.5" customHeight="1" thickBot="1" thickTop="1">
      <c r="A11" s="140" t="str">
        <f>A3</f>
        <v>DDFIP VAR    : dep083.xls</v>
      </c>
      <c r="B11" s="29" t="s">
        <v>0</v>
      </c>
      <c r="C11" s="29" t="s">
        <v>1</v>
      </c>
      <c r="D11" s="29" t="s">
        <v>2</v>
      </c>
      <c r="E11" s="29" t="s">
        <v>3</v>
      </c>
      <c r="F11" s="29" t="s">
        <v>4</v>
      </c>
      <c r="G11" s="30" t="s">
        <v>27</v>
      </c>
      <c r="H11" s="30" t="s">
        <v>44</v>
      </c>
      <c r="I11" s="30" t="s">
        <v>37</v>
      </c>
      <c r="J11" s="30" t="s">
        <v>38</v>
      </c>
      <c r="K11" s="30" t="s">
        <v>19</v>
      </c>
      <c r="L11" s="30" t="s">
        <v>20</v>
      </c>
      <c r="M11" s="30" t="s">
        <v>45</v>
      </c>
      <c r="N11" s="30" t="s">
        <v>46</v>
      </c>
      <c r="O11" s="30" t="s">
        <v>21</v>
      </c>
      <c r="P11" s="30" t="s">
        <v>47</v>
      </c>
      <c r="Q11" s="30" t="s">
        <v>48</v>
      </c>
      <c r="R11" s="31" t="s">
        <v>23</v>
      </c>
      <c r="U11" s="32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2" customFormat="1" ht="42.75" customHeight="1" thickTop="1">
      <c r="A12" s="154" t="str">
        <f>Saisie!A8</f>
        <v>Comité Technique Local</v>
      </c>
      <c r="B12" s="74">
        <f>Saisie!C8</f>
        <v>1717</v>
      </c>
      <c r="C12" s="74">
        <f>Saisie!D8</f>
        <v>1521</v>
      </c>
      <c r="D12" s="74">
        <f>Saisie!E8</f>
        <v>0</v>
      </c>
      <c r="E12" s="74">
        <f>Saisie!F8</f>
        <v>1467</v>
      </c>
      <c r="F12" s="74">
        <f>Saisie!G8</f>
        <v>54</v>
      </c>
      <c r="G12" s="74">
        <f>Saisie!H8</f>
        <v>382</v>
      </c>
      <c r="H12" s="74">
        <f>Saisie!I8</f>
        <v>453</v>
      </c>
      <c r="I12" s="74">
        <f>Saisie!J8</f>
        <v>267</v>
      </c>
      <c r="J12" s="74">
        <f>Saisie!K8</f>
        <v>162</v>
      </c>
      <c r="K12" s="74">
        <f>Saisie!L8</f>
        <v>128</v>
      </c>
      <c r="L12" s="74">
        <f>Saisie!M8</f>
        <v>75</v>
      </c>
      <c r="M12" s="74">
        <f>Saisie!N8</f>
        <v>0</v>
      </c>
      <c r="N12" s="74">
        <f>Saisie!O8</f>
        <v>0</v>
      </c>
      <c r="O12" s="74">
        <f>Saisie!P8</f>
        <v>0</v>
      </c>
      <c r="P12" s="74">
        <f>Saisie!Q8</f>
        <v>0</v>
      </c>
      <c r="Q12" s="74">
        <f>Saisie!R8</f>
        <v>0</v>
      </c>
      <c r="R12" s="75">
        <f>Saisie!S8</f>
        <v>0</v>
      </c>
      <c r="S12" s="1"/>
      <c r="T12" s="1">
        <f>MAX(G12:R12)</f>
        <v>453</v>
      </c>
      <c r="U12" s="1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s="2" customFormat="1" ht="33" customHeight="1">
      <c r="A13" s="155"/>
      <c r="B13" s="76"/>
      <c r="C13" s="77">
        <f>C12/B12</f>
        <v>0.8858474082702388</v>
      </c>
      <c r="D13" s="77">
        <f>D12/B12</f>
        <v>0</v>
      </c>
      <c r="E13" s="77">
        <f>E12/C12</f>
        <v>0.9644970414201184</v>
      </c>
      <c r="F13" s="77">
        <f>F12/C12</f>
        <v>0.03550295857988166</v>
      </c>
      <c r="G13" s="77">
        <f>G12/E12</f>
        <v>0.2603953646898432</v>
      </c>
      <c r="H13" s="77">
        <f>H12/E12</f>
        <v>0.30879345603271985</v>
      </c>
      <c r="I13" s="77">
        <f>I12/E12</f>
        <v>0.18200408997955012</v>
      </c>
      <c r="J13" s="77">
        <f>J12/E12</f>
        <v>0.11042944785276074</v>
      </c>
      <c r="K13" s="77">
        <f>K12/E12</f>
        <v>0.08725289706884799</v>
      </c>
      <c r="L13" s="77">
        <f>L12/E12</f>
        <v>0.05112474437627812</v>
      </c>
      <c r="M13" s="77">
        <f>M12/E12</f>
        <v>0</v>
      </c>
      <c r="N13" s="77">
        <f>N12/E12</f>
        <v>0</v>
      </c>
      <c r="O13" s="77">
        <f>O12/E12</f>
        <v>0</v>
      </c>
      <c r="P13" s="77">
        <f>P12/E12</f>
        <v>0</v>
      </c>
      <c r="Q13" s="77">
        <f>Q12/E12</f>
        <v>0</v>
      </c>
      <c r="R13" s="78">
        <f>R12/E12</f>
        <v>0</v>
      </c>
      <c r="S13" s="33"/>
      <c r="T13" s="1"/>
      <c r="U13" s="1"/>
      <c r="V13" s="34">
        <f>SUM(G13:R13)</f>
        <v>1</v>
      </c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s="3" customFormat="1" ht="31.5" customHeight="1">
      <c r="A14" s="155"/>
      <c r="B14" s="79" t="s">
        <v>6</v>
      </c>
      <c r="C14" s="80">
        <f>Saisie!B8</f>
        <v>10</v>
      </c>
      <c r="D14" s="81"/>
      <c r="E14" s="81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6"/>
      <c r="U14" s="6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s="3" customFormat="1" ht="13.5" customHeight="1" hidden="1" thickBot="1">
      <c r="A15" s="155"/>
      <c r="B15" s="19" t="s">
        <v>5</v>
      </c>
      <c r="C15" s="39">
        <f>E12/C14</f>
        <v>146.7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10"/>
      <c r="U15" s="6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s="8" customFormat="1" ht="13.5" customHeight="1" hidden="1" thickTop="1">
      <c r="A16" s="155"/>
      <c r="B16" s="20" t="s">
        <v>9</v>
      </c>
      <c r="C16" s="41"/>
      <c r="D16" s="41"/>
      <c r="E16" s="41"/>
      <c r="F16" s="41"/>
      <c r="G16" s="42">
        <f>ROUNDDOWN(G12/C15,0)</f>
        <v>2</v>
      </c>
      <c r="H16" s="42">
        <f>ROUNDDOWN(H12/C15,0)</f>
        <v>3</v>
      </c>
      <c r="I16" s="42">
        <f>ROUNDDOWN(I12/C15,0)</f>
        <v>1</v>
      </c>
      <c r="J16" s="42">
        <f>ROUNDDOWN(J12/C15,0)</f>
        <v>1</v>
      </c>
      <c r="K16" s="42">
        <f>ROUNDDOWN(K12/C15,0)</f>
        <v>0</v>
      </c>
      <c r="L16" s="42">
        <f>ROUNDDOWN(L12/C15,0)</f>
        <v>0</v>
      </c>
      <c r="M16" s="42">
        <f>ROUNDDOWN(M12/C15,0)</f>
        <v>0</v>
      </c>
      <c r="N16" s="42">
        <f>ROUNDDOWN(N12/C15,0)</f>
        <v>0</v>
      </c>
      <c r="O16" s="42">
        <f>ROUNDDOWN(O12/C15,0)</f>
        <v>0</v>
      </c>
      <c r="P16" s="42">
        <f>ROUNDDOWN(P12/C15,0)</f>
        <v>0</v>
      </c>
      <c r="Q16" s="42">
        <f>ROUNDDOWN(Q12/C15,0)</f>
        <v>0</v>
      </c>
      <c r="R16" s="43">
        <f>ROUNDDOWN(R12/C15,0)</f>
        <v>0</v>
      </c>
      <c r="S16" s="7"/>
      <c r="T16" s="5"/>
      <c r="U16" s="7">
        <f>C14-(SUM(G16:R16))</f>
        <v>3</v>
      </c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s="3" customFormat="1" ht="12.75" customHeight="1" hidden="1">
      <c r="A17" s="155"/>
      <c r="B17" s="15" t="s">
        <v>8</v>
      </c>
      <c r="C17" s="44"/>
      <c r="D17" s="44"/>
      <c r="E17" s="44"/>
      <c r="F17" s="44"/>
      <c r="G17" s="44">
        <f aca="true" t="shared" si="0" ref="G17:R17">G12/(G16+1)</f>
        <v>127.33333333333333</v>
      </c>
      <c r="H17" s="44">
        <f t="shared" si="0"/>
        <v>113.25</v>
      </c>
      <c r="I17" s="44">
        <f t="shared" si="0"/>
        <v>133.5</v>
      </c>
      <c r="J17" s="44">
        <f t="shared" si="0"/>
        <v>81</v>
      </c>
      <c r="K17" s="44">
        <f t="shared" si="0"/>
        <v>128</v>
      </c>
      <c r="L17" s="44">
        <f t="shared" si="0"/>
        <v>75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4">
        <f t="shared" si="0"/>
        <v>0</v>
      </c>
      <c r="R17" s="45">
        <f t="shared" si="0"/>
        <v>0</v>
      </c>
      <c r="S17" s="7"/>
      <c r="T17" s="1">
        <f>MAX(G17:R17)</f>
        <v>133.5</v>
      </c>
      <c r="U17" s="7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s="8" customFormat="1" ht="12.75" customHeight="1" hidden="1">
      <c r="A18" s="155"/>
      <c r="B18" s="13" t="s">
        <v>10</v>
      </c>
      <c r="C18" s="46"/>
      <c r="D18" s="46"/>
      <c r="E18" s="46"/>
      <c r="F18" s="46"/>
      <c r="G18" s="44">
        <f>IF(AND(U16&gt;0,G17=T17),(G16+1),G16)</f>
        <v>2</v>
      </c>
      <c r="H18" s="44">
        <f>IF(AND(U16&gt;0,H17=T17),(H16+1),H16)</f>
        <v>3</v>
      </c>
      <c r="I18" s="44">
        <f>IF(AND(U16&gt;0,I17=T17),(I16+1),I16)</f>
        <v>2</v>
      </c>
      <c r="J18" s="44">
        <f>IF(AND(U16&gt;0,J17=T17),(J16+1),J16)</f>
        <v>1</v>
      </c>
      <c r="K18" s="44">
        <f>IF(AND(U16&gt;0,K17=T17,K12=T12),(K16+1),K16)</f>
        <v>0</v>
      </c>
      <c r="L18" s="44">
        <f>IF(AND(U16&gt;0,L17=T17),(L16+1),L16)</f>
        <v>0</v>
      </c>
      <c r="M18" s="44">
        <f>IF(AND(U16&gt;0,M17=T17),(M16+1),M16)</f>
        <v>0</v>
      </c>
      <c r="N18" s="44">
        <f>IF(AND(U16&gt;0,N17=T17),(N16+1),N16)</f>
        <v>0</v>
      </c>
      <c r="O18" s="44">
        <f>IF(AND(U16&gt;0,O17=T17),(O16+1),O16)</f>
        <v>0</v>
      </c>
      <c r="P18" s="44">
        <f>IF(AND(U16&gt;0,P17=T17),(P16+1),P16)</f>
        <v>0</v>
      </c>
      <c r="Q18" s="44">
        <f>IF(AND(U16&gt;0,Q17=T17),(Q16+1),Q16)</f>
        <v>0</v>
      </c>
      <c r="R18" s="45">
        <f>IF(AND(U16&gt;0,R17=T17),(R16+1),R16)</f>
        <v>0</v>
      </c>
      <c r="S18" s="7"/>
      <c r="T18" s="5"/>
      <c r="U18" s="7">
        <f>U16-1</f>
        <v>2</v>
      </c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s="8" customFormat="1" ht="12.75" customHeight="1" hidden="1">
      <c r="A19" s="155"/>
      <c r="B19" s="14"/>
      <c r="C19" s="47"/>
      <c r="D19" s="48"/>
      <c r="E19" s="48"/>
      <c r="F19" s="48"/>
      <c r="G19" s="49">
        <f aca="true" t="shared" si="1" ref="G19:R19">G12/(G18+1)</f>
        <v>127.33333333333333</v>
      </c>
      <c r="H19" s="49">
        <f t="shared" si="1"/>
        <v>113.25</v>
      </c>
      <c r="I19" s="49">
        <f t="shared" si="1"/>
        <v>89</v>
      </c>
      <c r="J19" s="49">
        <f t="shared" si="1"/>
        <v>81</v>
      </c>
      <c r="K19" s="49">
        <f t="shared" si="1"/>
        <v>128</v>
      </c>
      <c r="L19" s="49">
        <f t="shared" si="1"/>
        <v>75</v>
      </c>
      <c r="M19" s="49">
        <f t="shared" si="1"/>
        <v>0</v>
      </c>
      <c r="N19" s="49">
        <f t="shared" si="1"/>
        <v>0</v>
      </c>
      <c r="O19" s="49">
        <f t="shared" si="1"/>
        <v>0</v>
      </c>
      <c r="P19" s="49">
        <f t="shared" si="1"/>
        <v>0</v>
      </c>
      <c r="Q19" s="49">
        <f t="shared" si="1"/>
        <v>0</v>
      </c>
      <c r="R19" s="50">
        <f t="shared" si="1"/>
        <v>0</v>
      </c>
      <c r="S19" s="7"/>
      <c r="T19" s="1">
        <f>MAX(G19:R19)</f>
        <v>128</v>
      </c>
      <c r="U19" s="7"/>
      <c r="W19" s="97"/>
      <c r="X19" s="97"/>
      <c r="Y19" s="97"/>
      <c r="Z19" s="97"/>
      <c r="AA19" s="97"/>
      <c r="AB19" s="97"/>
      <c r="AC19" s="97"/>
      <c r="AD19" s="97"/>
      <c r="AE19" s="97"/>
    </row>
    <row r="20" spans="1:31" s="8" customFormat="1" ht="13.5" customHeight="1" hidden="1">
      <c r="A20" s="155"/>
      <c r="B20" s="13" t="s">
        <v>11</v>
      </c>
      <c r="C20" s="51"/>
      <c r="D20" s="51"/>
      <c r="E20" s="51"/>
      <c r="F20" s="51"/>
      <c r="G20" s="51">
        <f>IF(AND(U18&gt;0,G19=T19),(G18+1),G18)</f>
        <v>2</v>
      </c>
      <c r="H20" s="51">
        <f>IF(AND(U18&gt;0,H19=T19),(H18+1),H18)</f>
        <v>3</v>
      </c>
      <c r="I20" s="51">
        <f>IF(AND(U18&gt;0,I19=T19),(I18+1),I18)</f>
        <v>2</v>
      </c>
      <c r="J20" s="51">
        <f>IF(AND(U18&gt;0,J19=T19),(J18+1),J18)</f>
        <v>1</v>
      </c>
      <c r="K20" s="51">
        <f>IF(AND(U18&gt;0,K19=T19),(K18+1),K18)</f>
        <v>1</v>
      </c>
      <c r="L20" s="51">
        <f>IF(AND(U18&gt;0,L19=T19),(L18+1),L18)</f>
        <v>0</v>
      </c>
      <c r="M20" s="51">
        <f>IF(AND(U18&gt;0,M19=T19),(M18+1),M18)</f>
        <v>0</v>
      </c>
      <c r="N20" s="51">
        <f>IF(AND(U18&gt;0,N19=T19),(N18+1),N18)</f>
        <v>0</v>
      </c>
      <c r="O20" s="51">
        <f>IF(AND(U18&gt;0,O19=T19),(O18+1),O18)</f>
        <v>0</v>
      </c>
      <c r="P20" s="51">
        <f>IF(AND(U18&gt;0,P19=T19),(P18+1),P18)</f>
        <v>0</v>
      </c>
      <c r="Q20" s="51">
        <f>IF(AND(U18&gt;0,Q19=T19),(Q18+1),Q18)</f>
        <v>0</v>
      </c>
      <c r="R20" s="52">
        <f>IF(AND(U18&gt;0,R19=T19),(R18+1),R18)</f>
        <v>0</v>
      </c>
      <c r="S20" s="7"/>
      <c r="T20" s="7"/>
      <c r="U20" s="7">
        <f>U18-1</f>
        <v>1</v>
      </c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s="8" customFormat="1" ht="13.5" customHeight="1" hidden="1">
      <c r="A21" s="155"/>
      <c r="B21" s="21"/>
      <c r="C21" s="53"/>
      <c r="D21" s="53"/>
      <c r="E21" s="53"/>
      <c r="F21" s="53"/>
      <c r="G21" s="54">
        <f aca="true" t="shared" si="2" ref="G21:R21">G12/(G20+1)</f>
        <v>127.33333333333333</v>
      </c>
      <c r="H21" s="54">
        <f t="shared" si="2"/>
        <v>113.25</v>
      </c>
      <c r="I21" s="54">
        <f t="shared" si="2"/>
        <v>89</v>
      </c>
      <c r="J21" s="54">
        <f t="shared" si="2"/>
        <v>81</v>
      </c>
      <c r="K21" s="54">
        <f t="shared" si="2"/>
        <v>64</v>
      </c>
      <c r="L21" s="54">
        <f t="shared" si="2"/>
        <v>75</v>
      </c>
      <c r="M21" s="54">
        <f t="shared" si="2"/>
        <v>0</v>
      </c>
      <c r="N21" s="54">
        <f t="shared" si="2"/>
        <v>0</v>
      </c>
      <c r="O21" s="54">
        <f t="shared" si="2"/>
        <v>0</v>
      </c>
      <c r="P21" s="54">
        <f t="shared" si="2"/>
        <v>0</v>
      </c>
      <c r="Q21" s="54">
        <f t="shared" si="2"/>
        <v>0</v>
      </c>
      <c r="R21" s="55">
        <f t="shared" si="2"/>
        <v>0</v>
      </c>
      <c r="S21" s="7"/>
      <c r="T21" s="1">
        <f>MAX(G21:R21)</f>
        <v>127.33333333333333</v>
      </c>
      <c r="U21" s="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31" s="8" customFormat="1" ht="12.75" customHeight="1" hidden="1">
      <c r="A22" s="155"/>
      <c r="B22" s="15" t="s">
        <v>12</v>
      </c>
      <c r="C22" s="44"/>
      <c r="D22" s="44"/>
      <c r="E22" s="44"/>
      <c r="F22" s="44"/>
      <c r="G22" s="44">
        <f>IF(AND(U20&gt;0,G21=T21),(G20+1),G20)</f>
        <v>3</v>
      </c>
      <c r="H22" s="44">
        <f>IF(AND(U20&gt;0,H21=T21),(H20+1),H20)</f>
        <v>3</v>
      </c>
      <c r="I22" s="44">
        <f>IF(AND(U20&gt;0,I21=T21),(I20+1),I20)</f>
        <v>2</v>
      </c>
      <c r="J22" s="44">
        <f>IF(AND(U20&gt;0,J21=T21),(J20+1),J20)</f>
        <v>1</v>
      </c>
      <c r="K22" s="44">
        <f>IF(AND(U20&gt;0,K21=T21),(K20+1),K20)</f>
        <v>1</v>
      </c>
      <c r="L22" s="44">
        <f>IF(AND(U20&gt;0,L21=T21),(L20+1),L20)</f>
        <v>0</v>
      </c>
      <c r="M22" s="44">
        <f>IF(AND(U20&gt;0,M21=T21),(M20+1),M20)</f>
        <v>0</v>
      </c>
      <c r="N22" s="44">
        <f>IF(AND(U20&gt;0,N21=T21),(N20+1),N20)</f>
        <v>0</v>
      </c>
      <c r="O22" s="44">
        <f>IF(AND(U20&gt;0,O21=T21),(O20+1),O20)</f>
        <v>0</v>
      </c>
      <c r="P22" s="44">
        <f>IF(AND(U20&gt;0,P21=T21),(P20+1),P20)</f>
        <v>0</v>
      </c>
      <c r="Q22" s="44">
        <f>IF(AND(U20&gt;0,Q21=T21),(Q20+1),Q20)</f>
        <v>0</v>
      </c>
      <c r="R22" s="45">
        <f>IF(AND(U20&gt;0,R21=T21),(R20+1),R20)</f>
        <v>0</v>
      </c>
      <c r="S22" s="7"/>
      <c r="T22" s="7"/>
      <c r="U22" s="7">
        <f>U20-1</f>
        <v>0</v>
      </c>
      <c r="W22" s="97"/>
      <c r="X22" s="97"/>
      <c r="Y22" s="97"/>
      <c r="Z22" s="97"/>
      <c r="AA22" s="97"/>
      <c r="AB22" s="97"/>
      <c r="AC22" s="97"/>
      <c r="AD22" s="97"/>
      <c r="AE22" s="97"/>
    </row>
    <row r="23" spans="1:31" s="8" customFormat="1" ht="12.75" customHeight="1" hidden="1">
      <c r="A23" s="155"/>
      <c r="B23" s="13"/>
      <c r="C23" s="46"/>
      <c r="D23" s="46"/>
      <c r="E23" s="46"/>
      <c r="F23" s="46"/>
      <c r="G23" s="44">
        <f aca="true" t="shared" si="3" ref="G23:R23">G12/(G22+1)</f>
        <v>95.5</v>
      </c>
      <c r="H23" s="44">
        <f t="shared" si="3"/>
        <v>113.25</v>
      </c>
      <c r="I23" s="44">
        <f t="shared" si="3"/>
        <v>89</v>
      </c>
      <c r="J23" s="44">
        <f t="shared" si="3"/>
        <v>81</v>
      </c>
      <c r="K23" s="44">
        <f t="shared" si="3"/>
        <v>64</v>
      </c>
      <c r="L23" s="44">
        <f t="shared" si="3"/>
        <v>75</v>
      </c>
      <c r="M23" s="44">
        <f t="shared" si="3"/>
        <v>0</v>
      </c>
      <c r="N23" s="44">
        <f t="shared" si="3"/>
        <v>0</v>
      </c>
      <c r="O23" s="44">
        <f t="shared" si="3"/>
        <v>0</v>
      </c>
      <c r="P23" s="44">
        <f t="shared" si="3"/>
        <v>0</v>
      </c>
      <c r="Q23" s="44">
        <f t="shared" si="3"/>
        <v>0</v>
      </c>
      <c r="R23" s="45">
        <f t="shared" si="3"/>
        <v>0</v>
      </c>
      <c r="S23" s="7"/>
      <c r="T23" s="1">
        <f>MAX(G23:R23)</f>
        <v>113.25</v>
      </c>
      <c r="U23" s="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s="8" customFormat="1" ht="12.75" customHeight="1" hidden="1">
      <c r="A24" s="155"/>
      <c r="B24" s="14" t="s">
        <v>14</v>
      </c>
      <c r="C24" s="47"/>
      <c r="D24" s="48"/>
      <c r="E24" s="48"/>
      <c r="F24" s="48"/>
      <c r="G24" s="49">
        <f>IF(AND(U22&gt;0,G23=T23),(G22+1),G22)</f>
        <v>3</v>
      </c>
      <c r="H24" s="49">
        <f>IF(AND(U22&gt;0,H23=T23),(H22+1),H22)</f>
        <v>3</v>
      </c>
      <c r="I24" s="49">
        <f>IF(AND(U22&gt;0,I23=T23),(I22+1),I22)</f>
        <v>2</v>
      </c>
      <c r="J24" s="49">
        <f>IF(AND(U22&gt;0,J23=T23),(J22+1),J22)</f>
        <v>1</v>
      </c>
      <c r="K24" s="49">
        <f>IF(AND(U22&gt;0,K23=T23),(K22+1),K22)</f>
        <v>1</v>
      </c>
      <c r="L24" s="49">
        <f>IF(AND(U22&gt;0,L23=T23),(L22+1),L22)</f>
        <v>0</v>
      </c>
      <c r="M24" s="49">
        <f>IF(AND(U22&gt;0,M23=T23),(M22+1),M22)</f>
        <v>0</v>
      </c>
      <c r="N24" s="49">
        <f>IF(AND(U22&gt;0,N23=T23),(N22+1),N22)</f>
        <v>0</v>
      </c>
      <c r="O24" s="49">
        <f>IF(AND(U22&gt;0,O23=T23),(O22+1),O22)</f>
        <v>0</v>
      </c>
      <c r="P24" s="49">
        <f>IF(AND(U22&gt;0,P23=T23),(P22+1),P22)</f>
        <v>0</v>
      </c>
      <c r="Q24" s="49">
        <f>IF(AND(U22&gt;0,Q23=T23),(Q22+1),Q22)</f>
        <v>0</v>
      </c>
      <c r="R24" s="50">
        <f>IF(AND(U22&gt;0,R23=T23),(R22+1),R22)</f>
        <v>0</v>
      </c>
      <c r="S24" s="7"/>
      <c r="T24" s="7"/>
      <c r="U24" s="7">
        <f>U22-1</f>
        <v>-1</v>
      </c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s="8" customFormat="1" ht="13.5" customHeight="1" hidden="1">
      <c r="A25" s="155"/>
      <c r="B25" s="13"/>
      <c r="C25" s="51"/>
      <c r="D25" s="51"/>
      <c r="E25" s="51"/>
      <c r="F25" s="51"/>
      <c r="G25" s="51">
        <f aca="true" t="shared" si="4" ref="G25:R25">G12/(G24+1)</f>
        <v>95.5</v>
      </c>
      <c r="H25" s="51">
        <f t="shared" si="4"/>
        <v>113.25</v>
      </c>
      <c r="I25" s="51">
        <f t="shared" si="4"/>
        <v>89</v>
      </c>
      <c r="J25" s="51">
        <f t="shared" si="4"/>
        <v>81</v>
      </c>
      <c r="K25" s="51">
        <f t="shared" si="4"/>
        <v>64</v>
      </c>
      <c r="L25" s="51">
        <f t="shared" si="4"/>
        <v>75</v>
      </c>
      <c r="M25" s="51">
        <f t="shared" si="4"/>
        <v>0</v>
      </c>
      <c r="N25" s="51">
        <f t="shared" si="4"/>
        <v>0</v>
      </c>
      <c r="O25" s="51">
        <f t="shared" si="4"/>
        <v>0</v>
      </c>
      <c r="P25" s="51">
        <f t="shared" si="4"/>
        <v>0</v>
      </c>
      <c r="Q25" s="51">
        <f t="shared" si="4"/>
        <v>0</v>
      </c>
      <c r="R25" s="52">
        <f t="shared" si="4"/>
        <v>0</v>
      </c>
      <c r="S25" s="7"/>
      <c r="T25" s="1">
        <f>MAX(G25:R25)</f>
        <v>113.25</v>
      </c>
      <c r="U25" s="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s="8" customFormat="1" ht="13.5" customHeight="1" hidden="1">
      <c r="A26" s="155"/>
      <c r="B26" s="21" t="s">
        <v>15</v>
      </c>
      <c r="C26" s="53"/>
      <c r="D26" s="53"/>
      <c r="E26" s="53"/>
      <c r="F26" s="53"/>
      <c r="G26" s="54">
        <f>IF(AND(U24&gt;0,G25=T25),(G24+1),G24)</f>
        <v>3</v>
      </c>
      <c r="H26" s="54">
        <f>IF(AND(U24&gt;0,H25=T25),(H24+1),H24)</f>
        <v>3</v>
      </c>
      <c r="I26" s="54">
        <f>IF(AND(U24&gt;0,I25=T25),(I24+1),I24)</f>
        <v>2</v>
      </c>
      <c r="J26" s="54">
        <f>IF(AND(U24&gt;0,J25=T25),(J24+1),J24)</f>
        <v>1</v>
      </c>
      <c r="K26" s="54">
        <f>IF(AND(U24&gt;0,K25=T25),(K24+1),K24)</f>
        <v>1</v>
      </c>
      <c r="L26" s="54">
        <f>IF(AND(U24&gt;0,L25=T25),(L24+1),L24)</f>
        <v>0</v>
      </c>
      <c r="M26" s="54">
        <f>IF(AND(U24&gt;0,M25=T25),(M24+1),M24)</f>
        <v>0</v>
      </c>
      <c r="N26" s="54">
        <f>IF(AND(U24&gt;0,N25=T25),(N24+1),N24)</f>
        <v>0</v>
      </c>
      <c r="O26" s="54">
        <f>IF(AND(U24&gt;0,O25=T25),(O24+1),O24)</f>
        <v>0</v>
      </c>
      <c r="P26" s="54">
        <f>IF(AND(U24&gt;0,P25=T25),(P24+1),P24)</f>
        <v>0</v>
      </c>
      <c r="Q26" s="54">
        <f>IF(AND(U24&gt;0,Q25=T25),(Q24+1),Q24)</f>
        <v>0</v>
      </c>
      <c r="R26" s="55">
        <f>IF(AND(U24&gt;0,R25=T25),(R24+1),R24)</f>
        <v>0</v>
      </c>
      <c r="S26" s="7"/>
      <c r="T26" s="7"/>
      <c r="U26" s="7">
        <f>U24-1</f>
        <v>-2</v>
      </c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s="8" customFormat="1" ht="12.75" customHeight="1" hidden="1">
      <c r="A27" s="155"/>
      <c r="B27" s="15"/>
      <c r="C27" s="44"/>
      <c r="D27" s="44"/>
      <c r="E27" s="44"/>
      <c r="F27" s="44"/>
      <c r="G27" s="44">
        <f aca="true" t="shared" si="5" ref="G27:R27">G12/(G26+1)</f>
        <v>95.5</v>
      </c>
      <c r="H27" s="44">
        <f t="shared" si="5"/>
        <v>113.25</v>
      </c>
      <c r="I27" s="44">
        <f t="shared" si="5"/>
        <v>89</v>
      </c>
      <c r="J27" s="44">
        <f t="shared" si="5"/>
        <v>81</v>
      </c>
      <c r="K27" s="44">
        <f t="shared" si="5"/>
        <v>64</v>
      </c>
      <c r="L27" s="44">
        <f t="shared" si="5"/>
        <v>75</v>
      </c>
      <c r="M27" s="44">
        <f t="shared" si="5"/>
        <v>0</v>
      </c>
      <c r="N27" s="44">
        <f t="shared" si="5"/>
        <v>0</v>
      </c>
      <c r="O27" s="44">
        <f t="shared" si="5"/>
        <v>0</v>
      </c>
      <c r="P27" s="44">
        <f t="shared" si="5"/>
        <v>0</v>
      </c>
      <c r="Q27" s="44">
        <f t="shared" si="5"/>
        <v>0</v>
      </c>
      <c r="R27" s="45">
        <f t="shared" si="5"/>
        <v>0</v>
      </c>
      <c r="S27" s="7"/>
      <c r="T27" s="1">
        <f>MAX(G27:R27)</f>
        <v>113.25</v>
      </c>
      <c r="U27" s="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8" customFormat="1" ht="12.75" customHeight="1" hidden="1">
      <c r="A28" s="155"/>
      <c r="B28" s="13" t="s">
        <v>16</v>
      </c>
      <c r="C28" s="46"/>
      <c r="D28" s="46"/>
      <c r="E28" s="46"/>
      <c r="F28" s="46"/>
      <c r="G28" s="44">
        <f>IF(AND(U26&gt;0,G27=T27),(G26+1),G26)</f>
        <v>3</v>
      </c>
      <c r="H28" s="44">
        <f>IF(AND(U26&gt;0,H27=T27),(H26+1),H26)</f>
        <v>3</v>
      </c>
      <c r="I28" s="44">
        <f>IF(AND(U26&gt;0,I27=T27),(I26+1),I26)</f>
        <v>2</v>
      </c>
      <c r="J28" s="44">
        <f>IF(AND(U26&gt;0,J27=T27),(J26+1),J26)</f>
        <v>1</v>
      </c>
      <c r="K28" s="44">
        <f>IF(AND(U26&gt;0,K27=T27),(K26+1),K26)</f>
        <v>1</v>
      </c>
      <c r="L28" s="44">
        <f>IF(AND(U26&gt;0,L27=T27),(L26+1),L26)</f>
        <v>0</v>
      </c>
      <c r="M28" s="44">
        <f>IF(AND(U26&gt;0,M27=T27),(M26+1),M26)</f>
        <v>0</v>
      </c>
      <c r="N28" s="44">
        <f>IF(AND(U26&gt;0,N27=T27),(N26+1),N26)</f>
        <v>0</v>
      </c>
      <c r="O28" s="44">
        <f>IF(AND(U26&gt;0,O27=T27),(O26+1),O26)</f>
        <v>0</v>
      </c>
      <c r="P28" s="44">
        <f>IF(AND(U26&gt;0,P27=T27),(P26+1),P26)</f>
        <v>0</v>
      </c>
      <c r="Q28" s="44">
        <f>IF(AND(U26&gt;0,Q27=T27),(Q26+1),Q26)</f>
        <v>0</v>
      </c>
      <c r="R28" s="45">
        <f>IF(AND(U26&gt;0,R27=T27),(R26+1),R26)</f>
        <v>0</v>
      </c>
      <c r="S28" s="7"/>
      <c r="T28" s="7"/>
      <c r="U28" s="7">
        <f>U26-1</f>
        <v>-3</v>
      </c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s="8" customFormat="1" ht="12.75" customHeight="1" hidden="1">
      <c r="A29" s="155"/>
      <c r="B29" s="14"/>
      <c r="C29" s="47"/>
      <c r="D29" s="48"/>
      <c r="E29" s="48"/>
      <c r="F29" s="48"/>
      <c r="G29" s="49">
        <f aca="true" t="shared" si="6" ref="G29:R29">G12/(G28+1)</f>
        <v>95.5</v>
      </c>
      <c r="H29" s="49">
        <f t="shared" si="6"/>
        <v>113.25</v>
      </c>
      <c r="I29" s="49">
        <f t="shared" si="6"/>
        <v>89</v>
      </c>
      <c r="J29" s="49">
        <f t="shared" si="6"/>
        <v>81</v>
      </c>
      <c r="K29" s="49">
        <f t="shared" si="6"/>
        <v>64</v>
      </c>
      <c r="L29" s="49">
        <f t="shared" si="6"/>
        <v>75</v>
      </c>
      <c r="M29" s="49">
        <f t="shared" si="6"/>
        <v>0</v>
      </c>
      <c r="N29" s="49">
        <f t="shared" si="6"/>
        <v>0</v>
      </c>
      <c r="O29" s="49">
        <f t="shared" si="6"/>
        <v>0</v>
      </c>
      <c r="P29" s="49">
        <f t="shared" si="6"/>
        <v>0</v>
      </c>
      <c r="Q29" s="49">
        <f t="shared" si="6"/>
        <v>0</v>
      </c>
      <c r="R29" s="50">
        <f t="shared" si="6"/>
        <v>0</v>
      </c>
      <c r="S29" s="7"/>
      <c r="T29" s="1">
        <f>MAX(G29:R29)</f>
        <v>113.25</v>
      </c>
      <c r="U29" s="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8" customFormat="1" ht="13.5" customHeight="1" hidden="1">
      <c r="A30" s="155"/>
      <c r="B30" s="13" t="s">
        <v>17</v>
      </c>
      <c r="C30" s="51"/>
      <c r="D30" s="51"/>
      <c r="E30" s="51"/>
      <c r="F30" s="51"/>
      <c r="G30" s="51">
        <f>IF(AND(U28&gt;0,G29=T29),(G28+1),G28)</f>
        <v>3</v>
      </c>
      <c r="H30" s="51">
        <f>IF(AND(U28&gt;0,H29=T29),(H28+1),H28)</f>
        <v>3</v>
      </c>
      <c r="I30" s="51">
        <f>IF(AND(U28&gt;0,I29=T29),(I28+1),I28)</f>
        <v>2</v>
      </c>
      <c r="J30" s="51">
        <f>IF(AND(U28&gt;0,J29=T29),(J28+1),J28)</f>
        <v>1</v>
      </c>
      <c r="K30" s="51">
        <f>IF(AND(U28&gt;0,K29=T29),(K28+1),K28)</f>
        <v>1</v>
      </c>
      <c r="L30" s="51">
        <f>IF(AND(U28&gt;0,L29=T29),(L28+1),L28)</f>
        <v>0</v>
      </c>
      <c r="M30" s="51">
        <f>IF(AND(U28&gt;0,M29=T29),(M28+1),M28)</f>
        <v>0</v>
      </c>
      <c r="N30" s="51">
        <f>IF(AND(U28&gt;0,N29=T29),(N28+1),N28)</f>
        <v>0</v>
      </c>
      <c r="O30" s="51">
        <f>IF(AND(U28&gt;0,O29=T29),(O28+1),O28)</f>
        <v>0</v>
      </c>
      <c r="P30" s="51">
        <f>IF(AND(U28&gt;0,P29=T29),(P28+1),P28)</f>
        <v>0</v>
      </c>
      <c r="Q30" s="51">
        <f>IF(AND(U28&gt;0,Q29=T29),(Q28+1),Q28)</f>
        <v>0</v>
      </c>
      <c r="R30" s="52">
        <f>IF(AND(U28&gt;0,R29=T29),(R28+1),R28)</f>
        <v>0</v>
      </c>
      <c r="S30" s="7"/>
      <c r="T30" s="7"/>
      <c r="U30" s="7">
        <f>U28-1</f>
        <v>-4</v>
      </c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s="8" customFormat="1" ht="12.75" customHeight="1" hidden="1">
      <c r="A31" s="155"/>
      <c r="B31" s="14"/>
      <c r="C31" s="47"/>
      <c r="D31" s="48"/>
      <c r="E31" s="48"/>
      <c r="F31" s="48"/>
      <c r="G31" s="49">
        <f>G12/(G30+1)</f>
        <v>95.5</v>
      </c>
      <c r="H31" s="49">
        <f aca="true" t="shared" si="7" ref="H31:R31">H12/(H30+1)</f>
        <v>113.25</v>
      </c>
      <c r="I31" s="49">
        <f t="shared" si="7"/>
        <v>89</v>
      </c>
      <c r="J31" s="49">
        <f t="shared" si="7"/>
        <v>81</v>
      </c>
      <c r="K31" s="49">
        <f t="shared" si="7"/>
        <v>64</v>
      </c>
      <c r="L31" s="49">
        <f t="shared" si="7"/>
        <v>75</v>
      </c>
      <c r="M31" s="49">
        <f t="shared" si="7"/>
        <v>0</v>
      </c>
      <c r="N31" s="49">
        <f t="shared" si="7"/>
        <v>0</v>
      </c>
      <c r="O31" s="49">
        <f t="shared" si="7"/>
        <v>0</v>
      </c>
      <c r="P31" s="49">
        <f t="shared" si="7"/>
        <v>0</v>
      </c>
      <c r="Q31" s="49">
        <f t="shared" si="7"/>
        <v>0</v>
      </c>
      <c r="R31" s="50">
        <f t="shared" si="7"/>
        <v>0</v>
      </c>
      <c r="S31" s="7"/>
      <c r="T31" s="1">
        <f>MAX(G31:R31)</f>
        <v>113.25</v>
      </c>
      <c r="U31" s="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8" customFormat="1" ht="13.5" customHeight="1" hidden="1">
      <c r="A32" s="155"/>
      <c r="B32" s="16" t="s">
        <v>24</v>
      </c>
      <c r="C32" s="51"/>
      <c r="D32" s="51"/>
      <c r="E32" s="51"/>
      <c r="F32" s="51"/>
      <c r="G32" s="51">
        <f>IF(AND(U30&gt;0,G31=T31),(G30+1),G30)</f>
        <v>3</v>
      </c>
      <c r="H32" s="51">
        <f>IF(AND(U30&gt;0,H31=T31),(H30+1),H30)</f>
        <v>3</v>
      </c>
      <c r="I32" s="51">
        <f>IF(AND(U30&gt;0,I31=T31),(I30+1),I30)</f>
        <v>2</v>
      </c>
      <c r="J32" s="51">
        <f>IF(AND(U30&gt;0,J31=T31),(J30+1),J30)</f>
        <v>1</v>
      </c>
      <c r="K32" s="51">
        <f>IF(AND(U30&gt;0,K31=T31),(K30+1),K30)</f>
        <v>1</v>
      </c>
      <c r="L32" s="51">
        <f>IF(AND(U30&gt;0,L31=T31),(L30+1),L30)</f>
        <v>0</v>
      </c>
      <c r="M32" s="51">
        <f>IF(AND(U30&gt;0,M31=T31),(M30+1),M30)</f>
        <v>0</v>
      </c>
      <c r="N32" s="51">
        <f>IF(AND(U30&gt;0,N31=T31),(N30+1),N30)</f>
        <v>0</v>
      </c>
      <c r="O32" s="51">
        <f>IF(AND(U30&gt;0,O31=T31),(O30+1),O30)</f>
        <v>0</v>
      </c>
      <c r="P32" s="51">
        <f>IF(AND(U30&gt;0,P31=T31),(P30+1),P30)</f>
        <v>0</v>
      </c>
      <c r="Q32" s="51">
        <f>IF(AND(U30&gt;0,Q31=T31),(Q30+1),Q30)</f>
        <v>0</v>
      </c>
      <c r="R32" s="52">
        <f>IF(AND(U30&gt;0,R31=T31),(R30+1),R30)</f>
        <v>0</v>
      </c>
      <c r="S32" s="7"/>
      <c r="T32" s="7"/>
      <c r="U32" s="7">
        <f>U30-1</f>
        <v>-5</v>
      </c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s="8" customFormat="1" ht="12.75" customHeight="1" hidden="1">
      <c r="A33" s="155"/>
      <c r="B33" s="14"/>
      <c r="C33" s="47"/>
      <c r="D33" s="48"/>
      <c r="E33" s="48"/>
      <c r="F33" s="48"/>
      <c r="G33" s="49">
        <f>G12/(G32+1)</f>
        <v>95.5</v>
      </c>
      <c r="H33" s="49">
        <f aca="true" t="shared" si="8" ref="H33:R33">H12/(H32+1)</f>
        <v>113.25</v>
      </c>
      <c r="I33" s="49">
        <f t="shared" si="8"/>
        <v>89</v>
      </c>
      <c r="J33" s="49">
        <f t="shared" si="8"/>
        <v>81</v>
      </c>
      <c r="K33" s="49">
        <f t="shared" si="8"/>
        <v>64</v>
      </c>
      <c r="L33" s="49">
        <f t="shared" si="8"/>
        <v>75</v>
      </c>
      <c r="M33" s="49">
        <f t="shared" si="8"/>
        <v>0</v>
      </c>
      <c r="N33" s="49">
        <f t="shared" si="8"/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50">
        <f t="shared" si="8"/>
        <v>0</v>
      </c>
      <c r="S33" s="7"/>
      <c r="T33" s="1">
        <f>MAX(G33:R33)</f>
        <v>113.25</v>
      </c>
      <c r="U33" s="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s="8" customFormat="1" ht="13.5" customHeight="1" hidden="1">
      <c r="A34" s="155"/>
      <c r="B34" s="22" t="s">
        <v>25</v>
      </c>
      <c r="C34" s="56"/>
      <c r="D34" s="56"/>
      <c r="E34" s="56"/>
      <c r="F34" s="56"/>
      <c r="G34" s="56">
        <f>IF(AND(U32&gt;0,G33=T33),(G32+1),G32)</f>
        <v>3</v>
      </c>
      <c r="H34" s="56">
        <f>IF(AND(U32&gt;0,H33=T33),(H32+1),H32)</f>
        <v>3</v>
      </c>
      <c r="I34" s="56">
        <f>IF(AND(U32&gt;0,I33=T33),(I32+1),I32)</f>
        <v>2</v>
      </c>
      <c r="J34" s="56">
        <f>IF(AND(U32&gt;0,J33=T33),(J32+1),J32)</f>
        <v>1</v>
      </c>
      <c r="K34" s="56">
        <f>IF(AND(U32&gt;0,K33=T33),(K32+1),K32)</f>
        <v>1</v>
      </c>
      <c r="L34" s="56">
        <f>IF(AND(U32&gt;0,L33=T33),(L32+1),L32)</f>
        <v>0</v>
      </c>
      <c r="M34" s="56">
        <f>IF(AND(U32&gt;0,M33=T33),(M32+1),M32)</f>
        <v>0</v>
      </c>
      <c r="N34" s="56">
        <f>IF(AND(U32&gt;0,N33=T33),(N32+1),N32)</f>
        <v>0</v>
      </c>
      <c r="O34" s="56">
        <f>IF(AND(U32&gt;0,O33=T33),(O32+1),O32)</f>
        <v>0</v>
      </c>
      <c r="P34" s="56">
        <f>IF(AND(U32&gt;0,P33=T33),(P32+1),P32)</f>
        <v>0</v>
      </c>
      <c r="Q34" s="56">
        <f>IF(AND(U32&gt;0,Q33=T33),(Q32+1),Q32)</f>
        <v>0</v>
      </c>
      <c r="R34" s="57">
        <f>IF(AND(U32&gt;0,R33=T33),(R32+1),R32)</f>
        <v>0</v>
      </c>
      <c r="S34" s="7"/>
      <c r="T34" s="7"/>
      <c r="U34" s="7">
        <f>U32-1</f>
        <v>-6</v>
      </c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s="8" customFormat="1" ht="13.5" customHeight="1" hidden="1">
      <c r="A35" s="155"/>
      <c r="B35" s="21"/>
      <c r="C35" s="53"/>
      <c r="D35" s="53"/>
      <c r="E35" s="53"/>
      <c r="F35" s="53"/>
      <c r="G35" s="54" t="str">
        <f>IF(U30&lt;1,"STOP","Encore")</f>
        <v>STOP</v>
      </c>
      <c r="H35" s="54" t="str">
        <f>IF(U30&lt;1,"STOP","Encore")</f>
        <v>STOP</v>
      </c>
      <c r="I35" s="54" t="str">
        <f>IF(U30&lt;1,"STOP","Encore")</f>
        <v>STOP</v>
      </c>
      <c r="J35" s="54" t="str">
        <f>IF(U30&lt;1,"STOP","Encore")</f>
        <v>STOP</v>
      </c>
      <c r="K35" s="54" t="str">
        <f>IF(U30&lt;1,"STOP","Encore")</f>
        <v>STOP</v>
      </c>
      <c r="L35" s="54" t="str">
        <f>IF(U30&lt;1,"STOP","Encore")</f>
        <v>STOP</v>
      </c>
      <c r="M35" s="54" t="str">
        <f>IF(U30&lt;1,"STOP","Encore")</f>
        <v>STOP</v>
      </c>
      <c r="N35" s="54" t="str">
        <f>IF(U30&lt;1,"STOP","Encore")</f>
        <v>STOP</v>
      </c>
      <c r="O35" s="54" t="str">
        <f>IF(U30&lt;1,"STOP","Encore")</f>
        <v>STOP</v>
      </c>
      <c r="P35" s="54" t="str">
        <f>IF(V30&lt;1,"STOP","Encore")</f>
        <v>STOP</v>
      </c>
      <c r="Q35" s="54" t="str">
        <f>IF(W30&lt;1,"STOP","Encore")</f>
        <v>STOP</v>
      </c>
      <c r="R35" s="55" t="str">
        <f>IF(X30&lt;1,"STOP","Encore")</f>
        <v>STOP</v>
      </c>
      <c r="S35" s="7"/>
      <c r="T35" s="7"/>
      <c r="U35" s="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31" s="4" customFormat="1" ht="27" customHeight="1">
      <c r="A36" s="155"/>
      <c r="B36" s="18" t="s">
        <v>13</v>
      </c>
      <c r="C36" s="38"/>
      <c r="D36" s="38"/>
      <c r="E36" s="38"/>
      <c r="F36" s="38"/>
      <c r="G36" s="38">
        <f aca="true" t="shared" si="9" ref="G36:R36">G30</f>
        <v>3</v>
      </c>
      <c r="H36" s="38">
        <f t="shared" si="9"/>
        <v>3</v>
      </c>
      <c r="I36" s="38">
        <f t="shared" si="9"/>
        <v>2</v>
      </c>
      <c r="J36" s="38">
        <f t="shared" si="9"/>
        <v>1</v>
      </c>
      <c r="K36" s="38">
        <f t="shared" si="9"/>
        <v>1</v>
      </c>
      <c r="L36" s="38">
        <f t="shared" si="9"/>
        <v>0</v>
      </c>
      <c r="M36" s="38">
        <f t="shared" si="9"/>
        <v>0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8">
        <f t="shared" si="9"/>
        <v>0</v>
      </c>
      <c r="R36" s="58">
        <f t="shared" si="9"/>
        <v>0</v>
      </c>
      <c r="S36" s="35"/>
      <c r="T36" s="7"/>
      <c r="U36" s="7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2" customFormat="1" ht="24" customHeight="1" thickBot="1">
      <c r="A37" s="156"/>
      <c r="B37" s="19"/>
      <c r="C37" s="59" t="s">
        <v>7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  <c r="Q37" s="60"/>
      <c r="R37" s="61"/>
      <c r="S37" s="11"/>
      <c r="U37" s="1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3" ht="13.5" thickTop="1">
      <c r="A38" s="9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ht="12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1:33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1:33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9" spans="24:25" ht="18">
      <c r="X59" s="138" t="s">
        <v>498</v>
      </c>
      <c r="Y59" s="137"/>
    </row>
    <row r="60" spans="17:24" ht="12.75">
      <c r="Q60" s="136" t="s">
        <v>49</v>
      </c>
      <c r="R60" t="s">
        <v>50</v>
      </c>
      <c r="S60" t="s">
        <v>51</v>
      </c>
      <c r="T60" t="s">
        <v>52</v>
      </c>
      <c r="U60" s="136" t="s">
        <v>49</v>
      </c>
      <c r="V60" t="s">
        <v>50</v>
      </c>
      <c r="W60" t="s">
        <v>51</v>
      </c>
      <c r="X60" t="s">
        <v>52</v>
      </c>
    </row>
    <row r="61" spans="17:24" ht="12.75">
      <c r="Q61" s="136" t="s">
        <v>53</v>
      </c>
      <c r="R61" t="s">
        <v>54</v>
      </c>
      <c r="S61" t="s">
        <v>55</v>
      </c>
      <c r="T61" t="s">
        <v>56</v>
      </c>
      <c r="U61" s="136" t="s">
        <v>53</v>
      </c>
      <c r="V61" t="s">
        <v>54</v>
      </c>
      <c r="W61" t="s">
        <v>55</v>
      </c>
      <c r="X61" t="s">
        <v>56</v>
      </c>
    </row>
    <row r="62" spans="17:24" ht="12.75">
      <c r="Q62" s="136" t="s">
        <v>57</v>
      </c>
      <c r="R62" t="s">
        <v>58</v>
      </c>
      <c r="S62" t="s">
        <v>59</v>
      </c>
      <c r="T62" t="s">
        <v>60</v>
      </c>
      <c r="U62" s="136" t="s">
        <v>57</v>
      </c>
      <c r="V62" t="s">
        <v>58</v>
      </c>
      <c r="W62" t="s">
        <v>59</v>
      </c>
      <c r="X62" t="s">
        <v>60</v>
      </c>
    </row>
    <row r="63" spans="17:24" ht="12.75">
      <c r="Q63" s="136" t="s">
        <v>61</v>
      </c>
      <c r="R63" t="s">
        <v>62</v>
      </c>
      <c r="S63" t="s">
        <v>63</v>
      </c>
      <c r="T63" t="s">
        <v>64</v>
      </c>
      <c r="U63" s="136" t="s">
        <v>61</v>
      </c>
      <c r="V63" t="s">
        <v>62</v>
      </c>
      <c r="W63" t="s">
        <v>63</v>
      </c>
      <c r="X63" t="s">
        <v>64</v>
      </c>
    </row>
    <row r="64" spans="17:24" ht="12.75">
      <c r="Q64" s="136" t="s">
        <v>65</v>
      </c>
      <c r="R64" t="s">
        <v>66</v>
      </c>
      <c r="S64" t="s">
        <v>67</v>
      </c>
      <c r="T64" t="s">
        <v>68</v>
      </c>
      <c r="U64" s="136" t="s">
        <v>65</v>
      </c>
      <c r="V64" t="s">
        <v>66</v>
      </c>
      <c r="W64" t="s">
        <v>67</v>
      </c>
      <c r="X64" t="s">
        <v>68</v>
      </c>
    </row>
    <row r="65" spans="17:24" ht="12.75">
      <c r="Q65" s="136" t="s">
        <v>69</v>
      </c>
      <c r="R65" t="s">
        <v>70</v>
      </c>
      <c r="S65" t="s">
        <v>71</v>
      </c>
      <c r="T65" t="s">
        <v>72</v>
      </c>
      <c r="U65" s="136" t="s">
        <v>69</v>
      </c>
      <c r="V65" t="s">
        <v>70</v>
      </c>
      <c r="W65" t="s">
        <v>71</v>
      </c>
      <c r="X65" t="s">
        <v>72</v>
      </c>
    </row>
    <row r="66" spans="17:24" ht="12.75">
      <c r="Q66" s="136" t="s">
        <v>73</v>
      </c>
      <c r="R66" t="s">
        <v>74</v>
      </c>
      <c r="S66" t="s">
        <v>75</v>
      </c>
      <c r="T66" t="s">
        <v>76</v>
      </c>
      <c r="U66" s="136" t="s">
        <v>73</v>
      </c>
      <c r="V66" t="s">
        <v>74</v>
      </c>
      <c r="W66" t="s">
        <v>75</v>
      </c>
      <c r="X66" t="s">
        <v>76</v>
      </c>
    </row>
    <row r="67" spans="17:24" ht="12.75">
      <c r="Q67" s="136" t="s">
        <v>77</v>
      </c>
      <c r="R67" t="s">
        <v>78</v>
      </c>
      <c r="S67" t="s">
        <v>79</v>
      </c>
      <c r="T67" t="s">
        <v>80</v>
      </c>
      <c r="U67" s="136" t="s">
        <v>77</v>
      </c>
      <c r="V67" t="s">
        <v>78</v>
      </c>
      <c r="W67" t="s">
        <v>79</v>
      </c>
      <c r="X67" t="s">
        <v>80</v>
      </c>
    </row>
    <row r="68" spans="17:24" ht="12.75">
      <c r="Q68" s="136" t="s">
        <v>81</v>
      </c>
      <c r="R68" t="s">
        <v>82</v>
      </c>
      <c r="S68" t="s">
        <v>83</v>
      </c>
      <c r="T68" t="s">
        <v>84</v>
      </c>
      <c r="U68" s="136" t="s">
        <v>81</v>
      </c>
      <c r="V68" t="s">
        <v>82</v>
      </c>
      <c r="W68" t="s">
        <v>83</v>
      </c>
      <c r="X68" t="s">
        <v>84</v>
      </c>
    </row>
    <row r="69" spans="17:24" ht="12.75">
      <c r="Q69" s="136">
        <v>100</v>
      </c>
      <c r="R69" t="s">
        <v>85</v>
      </c>
      <c r="S69" t="s">
        <v>86</v>
      </c>
      <c r="T69" t="s">
        <v>87</v>
      </c>
      <c r="U69" s="136">
        <v>100</v>
      </c>
      <c r="V69" t="s">
        <v>85</v>
      </c>
      <c r="W69" t="s">
        <v>86</v>
      </c>
      <c r="X69" t="s">
        <v>87</v>
      </c>
    </row>
    <row r="70" spans="17:24" ht="12.75">
      <c r="Q70" s="136">
        <v>110</v>
      </c>
      <c r="R70" t="s">
        <v>88</v>
      </c>
      <c r="S70" t="s">
        <v>89</v>
      </c>
      <c r="T70" t="s">
        <v>90</v>
      </c>
      <c r="U70" s="136">
        <v>110</v>
      </c>
      <c r="V70" t="s">
        <v>88</v>
      </c>
      <c r="W70" t="s">
        <v>89</v>
      </c>
      <c r="X70" t="s">
        <v>90</v>
      </c>
    </row>
    <row r="71" spans="17:24" ht="12.75">
      <c r="Q71" s="136">
        <v>120</v>
      </c>
      <c r="R71" t="s">
        <v>91</v>
      </c>
      <c r="S71" t="s">
        <v>92</v>
      </c>
      <c r="T71" t="s">
        <v>93</v>
      </c>
      <c r="U71" s="136">
        <v>120</v>
      </c>
      <c r="V71" t="s">
        <v>91</v>
      </c>
      <c r="W71" t="s">
        <v>92</v>
      </c>
      <c r="X71" t="s">
        <v>93</v>
      </c>
    </row>
    <row r="72" spans="17:24" ht="12.75">
      <c r="Q72" s="136">
        <v>130</v>
      </c>
      <c r="R72" t="s">
        <v>94</v>
      </c>
      <c r="S72" t="s">
        <v>95</v>
      </c>
      <c r="T72" t="s">
        <v>96</v>
      </c>
      <c r="U72" s="136">
        <v>130</v>
      </c>
      <c r="V72" t="s">
        <v>94</v>
      </c>
      <c r="W72" t="s">
        <v>95</v>
      </c>
      <c r="X72" t="s">
        <v>96</v>
      </c>
    </row>
    <row r="73" spans="17:24" ht="12.75">
      <c r="Q73" s="136">
        <v>140</v>
      </c>
      <c r="R73" t="s">
        <v>97</v>
      </c>
      <c r="S73" t="s">
        <v>98</v>
      </c>
      <c r="T73" t="s">
        <v>99</v>
      </c>
      <c r="U73" s="136">
        <v>140</v>
      </c>
      <c r="V73" t="s">
        <v>97</v>
      </c>
      <c r="W73" t="s">
        <v>98</v>
      </c>
      <c r="X73" t="s">
        <v>99</v>
      </c>
    </row>
    <row r="74" spans="17:24" ht="12.75">
      <c r="Q74" s="136">
        <v>150</v>
      </c>
      <c r="R74" t="s">
        <v>100</v>
      </c>
      <c r="S74" t="s">
        <v>101</v>
      </c>
      <c r="T74" t="s">
        <v>102</v>
      </c>
      <c r="U74" s="136">
        <v>150</v>
      </c>
      <c r="V74" t="s">
        <v>100</v>
      </c>
      <c r="W74" t="s">
        <v>101</v>
      </c>
      <c r="X74" t="s">
        <v>102</v>
      </c>
    </row>
    <row r="75" spans="17:24" ht="12.75">
      <c r="Q75" s="136">
        <v>160</v>
      </c>
      <c r="R75" t="s">
        <v>103</v>
      </c>
      <c r="S75" t="s">
        <v>104</v>
      </c>
      <c r="T75" t="s">
        <v>105</v>
      </c>
      <c r="U75" s="136">
        <v>160</v>
      </c>
      <c r="V75" t="s">
        <v>103</v>
      </c>
      <c r="W75" t="s">
        <v>104</v>
      </c>
      <c r="X75" t="s">
        <v>105</v>
      </c>
    </row>
    <row r="76" spans="17:24" ht="12.75">
      <c r="Q76" s="136">
        <v>170</v>
      </c>
      <c r="R76" t="s">
        <v>106</v>
      </c>
      <c r="S76" t="s">
        <v>107</v>
      </c>
      <c r="T76" t="s">
        <v>108</v>
      </c>
      <c r="U76" s="136">
        <v>170</v>
      </c>
      <c r="V76" t="s">
        <v>106</v>
      </c>
      <c r="W76" t="s">
        <v>107</v>
      </c>
      <c r="X76" t="s">
        <v>108</v>
      </c>
    </row>
    <row r="77" spans="17:24" ht="12.75">
      <c r="Q77" s="136">
        <v>180</v>
      </c>
      <c r="R77" t="s">
        <v>109</v>
      </c>
      <c r="S77" t="s">
        <v>110</v>
      </c>
      <c r="T77" t="s">
        <v>111</v>
      </c>
      <c r="U77" s="136">
        <v>180</v>
      </c>
      <c r="V77" t="s">
        <v>109</v>
      </c>
      <c r="W77" t="s">
        <v>110</v>
      </c>
      <c r="X77" t="s">
        <v>111</v>
      </c>
    </row>
    <row r="78" spans="17:24" ht="12.75">
      <c r="Q78" s="136">
        <v>190</v>
      </c>
      <c r="R78" t="s">
        <v>112</v>
      </c>
      <c r="S78" t="s">
        <v>113</v>
      </c>
      <c r="T78" t="s">
        <v>114</v>
      </c>
      <c r="U78" s="136">
        <v>190</v>
      </c>
      <c r="V78" t="s">
        <v>112</v>
      </c>
      <c r="W78" t="s">
        <v>113</v>
      </c>
      <c r="X78" t="s">
        <v>114</v>
      </c>
    </row>
    <row r="79" spans="17:24" ht="12.75">
      <c r="Q79" s="136">
        <v>210</v>
      </c>
      <c r="R79" t="s">
        <v>115</v>
      </c>
      <c r="S79" t="s">
        <v>116</v>
      </c>
      <c r="T79" t="s">
        <v>117</v>
      </c>
      <c r="U79" s="136">
        <v>210</v>
      </c>
      <c r="V79" t="s">
        <v>115</v>
      </c>
      <c r="W79" t="s">
        <v>116</v>
      </c>
      <c r="X79" t="s">
        <v>117</v>
      </c>
    </row>
    <row r="80" spans="17:24" ht="12.75">
      <c r="Q80" s="136">
        <v>220</v>
      </c>
      <c r="R80" t="s">
        <v>118</v>
      </c>
      <c r="S80" t="s">
        <v>119</v>
      </c>
      <c r="T80" t="s">
        <v>120</v>
      </c>
      <c r="U80" s="136">
        <v>220</v>
      </c>
      <c r="V80" t="s">
        <v>118</v>
      </c>
      <c r="W80" t="s">
        <v>119</v>
      </c>
      <c r="X80" t="s">
        <v>120</v>
      </c>
    </row>
    <row r="81" spans="17:24" ht="12.75">
      <c r="Q81" s="136">
        <v>230</v>
      </c>
      <c r="R81" t="s">
        <v>121</v>
      </c>
      <c r="S81" t="s">
        <v>122</v>
      </c>
      <c r="T81" t="s">
        <v>123</v>
      </c>
      <c r="U81" s="136">
        <v>230</v>
      </c>
      <c r="V81" t="s">
        <v>121</v>
      </c>
      <c r="W81" t="s">
        <v>122</v>
      </c>
      <c r="X81" t="s">
        <v>123</v>
      </c>
    </row>
    <row r="82" spans="17:24" ht="12.75">
      <c r="Q82" s="136">
        <v>240</v>
      </c>
      <c r="R82" t="s">
        <v>124</v>
      </c>
      <c r="S82" t="s">
        <v>125</v>
      </c>
      <c r="T82" t="s">
        <v>126</v>
      </c>
      <c r="U82" s="136">
        <v>240</v>
      </c>
      <c r="V82" t="s">
        <v>124</v>
      </c>
      <c r="W82" t="s">
        <v>125</v>
      </c>
      <c r="X82" t="s">
        <v>126</v>
      </c>
    </row>
    <row r="83" spans="17:24" ht="12.75">
      <c r="Q83" s="136">
        <v>250</v>
      </c>
      <c r="R83" t="s">
        <v>127</v>
      </c>
      <c r="S83" t="s">
        <v>128</v>
      </c>
      <c r="T83" t="s">
        <v>129</v>
      </c>
      <c r="U83" s="136">
        <v>250</v>
      </c>
      <c r="V83" t="s">
        <v>127</v>
      </c>
      <c r="W83" t="s">
        <v>128</v>
      </c>
      <c r="X83" t="s">
        <v>129</v>
      </c>
    </row>
    <row r="84" spans="17:24" ht="12.75">
      <c r="Q84" s="136">
        <v>260</v>
      </c>
      <c r="R84" t="s">
        <v>130</v>
      </c>
      <c r="S84" t="s">
        <v>131</v>
      </c>
      <c r="T84" t="s">
        <v>132</v>
      </c>
      <c r="U84" s="136">
        <v>260</v>
      </c>
      <c r="V84" t="s">
        <v>130</v>
      </c>
      <c r="W84" t="s">
        <v>131</v>
      </c>
      <c r="X84" t="s">
        <v>132</v>
      </c>
    </row>
    <row r="85" spans="17:24" ht="12.75">
      <c r="Q85" s="136">
        <v>270</v>
      </c>
      <c r="R85" t="s">
        <v>133</v>
      </c>
      <c r="S85" t="s">
        <v>134</v>
      </c>
      <c r="T85" t="s">
        <v>135</v>
      </c>
      <c r="U85" s="136">
        <v>270</v>
      </c>
      <c r="V85" t="s">
        <v>133</v>
      </c>
      <c r="W85" t="s">
        <v>134</v>
      </c>
      <c r="X85" t="s">
        <v>135</v>
      </c>
    </row>
    <row r="86" spans="17:24" ht="12.75">
      <c r="Q86" s="136">
        <v>280</v>
      </c>
      <c r="R86" t="s">
        <v>136</v>
      </c>
      <c r="S86" t="s">
        <v>137</v>
      </c>
      <c r="T86" t="s">
        <v>138</v>
      </c>
      <c r="U86" s="136">
        <v>280</v>
      </c>
      <c r="V86" t="s">
        <v>136</v>
      </c>
      <c r="W86" t="s">
        <v>137</v>
      </c>
      <c r="X86" t="s">
        <v>138</v>
      </c>
    </row>
    <row r="87" spans="17:24" ht="12.75">
      <c r="Q87" s="136">
        <v>290</v>
      </c>
      <c r="R87" t="s">
        <v>139</v>
      </c>
      <c r="S87" t="s">
        <v>140</v>
      </c>
      <c r="T87" t="s">
        <v>141</v>
      </c>
      <c r="U87" s="136">
        <v>290</v>
      </c>
      <c r="V87" t="s">
        <v>139</v>
      </c>
      <c r="W87" t="s">
        <v>140</v>
      </c>
      <c r="X87" t="s">
        <v>141</v>
      </c>
    </row>
    <row r="88" spans="17:24" ht="12.75">
      <c r="Q88" s="136" t="s">
        <v>142</v>
      </c>
      <c r="R88" t="s">
        <v>143</v>
      </c>
      <c r="S88" t="s">
        <v>144</v>
      </c>
      <c r="T88" t="s">
        <v>145</v>
      </c>
      <c r="U88" s="136" t="s">
        <v>142</v>
      </c>
      <c r="V88" t="s">
        <v>143</v>
      </c>
      <c r="W88" t="s">
        <v>144</v>
      </c>
      <c r="X88" t="s">
        <v>145</v>
      </c>
    </row>
    <row r="89" spans="17:24" ht="12.75">
      <c r="Q89" s="136" t="s">
        <v>146</v>
      </c>
      <c r="R89" t="s">
        <v>147</v>
      </c>
      <c r="S89" t="s">
        <v>148</v>
      </c>
      <c r="T89" t="s">
        <v>149</v>
      </c>
      <c r="U89" s="136" t="s">
        <v>146</v>
      </c>
      <c r="V89" t="s">
        <v>147</v>
      </c>
      <c r="W89" t="s">
        <v>148</v>
      </c>
      <c r="X89" t="s">
        <v>149</v>
      </c>
    </row>
    <row r="90" spans="17:24" ht="12.75">
      <c r="Q90" s="136">
        <v>300</v>
      </c>
      <c r="R90" t="s">
        <v>150</v>
      </c>
      <c r="S90" t="s">
        <v>151</v>
      </c>
      <c r="T90" t="s">
        <v>152</v>
      </c>
      <c r="U90" s="136">
        <v>300</v>
      </c>
      <c r="V90" t="s">
        <v>150</v>
      </c>
      <c r="W90" t="s">
        <v>151</v>
      </c>
      <c r="X90" t="s">
        <v>152</v>
      </c>
    </row>
    <row r="91" spans="17:24" ht="12.75">
      <c r="Q91" s="136">
        <v>310</v>
      </c>
      <c r="R91" t="s">
        <v>153</v>
      </c>
      <c r="S91" t="s">
        <v>154</v>
      </c>
      <c r="T91" t="s">
        <v>155</v>
      </c>
      <c r="U91" s="136">
        <v>310</v>
      </c>
      <c r="V91" t="s">
        <v>153</v>
      </c>
      <c r="W91" t="s">
        <v>154</v>
      </c>
      <c r="X91" t="s">
        <v>155</v>
      </c>
    </row>
    <row r="92" spans="17:24" ht="12.75">
      <c r="Q92" s="136">
        <v>320</v>
      </c>
      <c r="R92" t="s">
        <v>156</v>
      </c>
      <c r="S92" t="s">
        <v>157</v>
      </c>
      <c r="T92" t="s">
        <v>158</v>
      </c>
      <c r="U92" s="136">
        <v>320</v>
      </c>
      <c r="V92" t="s">
        <v>156</v>
      </c>
      <c r="W92" t="s">
        <v>157</v>
      </c>
      <c r="X92" t="s">
        <v>158</v>
      </c>
    </row>
    <row r="93" spans="17:24" ht="12.75">
      <c r="Q93" s="136">
        <v>330</v>
      </c>
      <c r="R93" t="s">
        <v>159</v>
      </c>
      <c r="S93" t="s">
        <v>160</v>
      </c>
      <c r="T93" t="s">
        <v>161</v>
      </c>
      <c r="U93" s="136">
        <v>330</v>
      </c>
      <c r="V93" t="s">
        <v>159</v>
      </c>
      <c r="W93" t="s">
        <v>160</v>
      </c>
      <c r="X93" t="s">
        <v>161</v>
      </c>
    </row>
    <row r="94" spans="17:24" ht="12.75">
      <c r="Q94" s="136">
        <v>340</v>
      </c>
      <c r="R94" t="s">
        <v>162</v>
      </c>
      <c r="S94" t="s">
        <v>163</v>
      </c>
      <c r="T94" t="s">
        <v>164</v>
      </c>
      <c r="U94" s="136">
        <v>340</v>
      </c>
      <c r="V94" t="s">
        <v>162</v>
      </c>
      <c r="W94" t="s">
        <v>163</v>
      </c>
      <c r="X94" t="s">
        <v>164</v>
      </c>
    </row>
    <row r="95" spans="17:24" ht="12.75">
      <c r="Q95" s="136">
        <v>350</v>
      </c>
      <c r="R95" t="s">
        <v>165</v>
      </c>
      <c r="S95" t="s">
        <v>166</v>
      </c>
      <c r="T95" t="s">
        <v>167</v>
      </c>
      <c r="U95" s="136">
        <v>350</v>
      </c>
      <c r="V95" t="s">
        <v>165</v>
      </c>
      <c r="W95" t="s">
        <v>166</v>
      </c>
      <c r="X95" t="s">
        <v>167</v>
      </c>
    </row>
    <row r="96" spans="17:24" ht="12.75">
      <c r="Q96" s="136">
        <v>360</v>
      </c>
      <c r="R96" t="s">
        <v>168</v>
      </c>
      <c r="S96" t="s">
        <v>169</v>
      </c>
      <c r="T96" t="s">
        <v>170</v>
      </c>
      <c r="U96" s="136">
        <v>360</v>
      </c>
      <c r="V96" t="s">
        <v>168</v>
      </c>
      <c r="W96" t="s">
        <v>169</v>
      </c>
      <c r="X96" t="s">
        <v>170</v>
      </c>
    </row>
    <row r="97" spans="17:24" ht="12.75">
      <c r="Q97" s="136">
        <v>370</v>
      </c>
      <c r="R97" t="s">
        <v>171</v>
      </c>
      <c r="S97" t="s">
        <v>172</v>
      </c>
      <c r="T97" t="s">
        <v>173</v>
      </c>
      <c r="U97" s="136">
        <v>370</v>
      </c>
      <c r="V97" t="s">
        <v>171</v>
      </c>
      <c r="W97" t="s">
        <v>172</v>
      </c>
      <c r="X97" t="s">
        <v>173</v>
      </c>
    </row>
    <row r="98" spans="17:24" ht="12.75">
      <c r="Q98" s="136">
        <v>380</v>
      </c>
      <c r="R98" t="s">
        <v>174</v>
      </c>
      <c r="S98" t="s">
        <v>175</v>
      </c>
      <c r="T98" t="s">
        <v>176</v>
      </c>
      <c r="U98" s="136">
        <v>380</v>
      </c>
      <c r="V98" t="s">
        <v>174</v>
      </c>
      <c r="W98" t="s">
        <v>175</v>
      </c>
      <c r="X98" t="s">
        <v>176</v>
      </c>
    </row>
    <row r="99" spans="17:24" ht="12.75">
      <c r="Q99" s="136">
        <v>390</v>
      </c>
      <c r="R99" t="s">
        <v>177</v>
      </c>
      <c r="S99" t="s">
        <v>178</v>
      </c>
      <c r="T99" t="s">
        <v>179</v>
      </c>
      <c r="U99" s="136">
        <v>390</v>
      </c>
      <c r="V99" t="s">
        <v>177</v>
      </c>
      <c r="W99" t="s">
        <v>178</v>
      </c>
      <c r="X99" t="s">
        <v>179</v>
      </c>
    </row>
    <row r="100" spans="17:24" ht="12.75">
      <c r="Q100" s="136">
        <v>400</v>
      </c>
      <c r="R100" t="s">
        <v>180</v>
      </c>
      <c r="S100" t="s">
        <v>181</v>
      </c>
      <c r="T100" t="s">
        <v>182</v>
      </c>
      <c r="U100" s="136">
        <v>400</v>
      </c>
      <c r="V100" t="s">
        <v>180</v>
      </c>
      <c r="W100" t="s">
        <v>181</v>
      </c>
      <c r="X100" t="s">
        <v>182</v>
      </c>
    </row>
    <row r="101" spans="17:24" ht="12.75">
      <c r="Q101" s="136">
        <v>410</v>
      </c>
      <c r="R101" t="s">
        <v>183</v>
      </c>
      <c r="S101" t="s">
        <v>184</v>
      </c>
      <c r="T101" t="s">
        <v>185</v>
      </c>
      <c r="U101" s="136">
        <v>410</v>
      </c>
      <c r="V101" t="s">
        <v>183</v>
      </c>
      <c r="W101" t="s">
        <v>184</v>
      </c>
      <c r="X101" t="s">
        <v>185</v>
      </c>
    </row>
    <row r="102" spans="17:24" ht="12.75">
      <c r="Q102" s="136">
        <v>420</v>
      </c>
      <c r="R102" t="s">
        <v>186</v>
      </c>
      <c r="S102" t="s">
        <v>187</v>
      </c>
      <c r="T102" t="s">
        <v>188</v>
      </c>
      <c r="U102" s="136">
        <v>420</v>
      </c>
      <c r="V102" t="s">
        <v>186</v>
      </c>
      <c r="W102" t="s">
        <v>187</v>
      </c>
      <c r="X102" t="s">
        <v>188</v>
      </c>
    </row>
    <row r="103" spans="17:24" ht="12.75">
      <c r="Q103" s="136">
        <v>430</v>
      </c>
      <c r="R103" t="s">
        <v>189</v>
      </c>
      <c r="S103" t="s">
        <v>190</v>
      </c>
      <c r="T103" t="s">
        <v>191</v>
      </c>
      <c r="U103" s="136">
        <v>430</v>
      </c>
      <c r="V103" t="s">
        <v>189</v>
      </c>
      <c r="W103" t="s">
        <v>190</v>
      </c>
      <c r="X103" t="s">
        <v>191</v>
      </c>
    </row>
    <row r="104" spans="17:24" ht="12.75">
      <c r="Q104" s="136">
        <v>440</v>
      </c>
      <c r="R104" t="s">
        <v>192</v>
      </c>
      <c r="S104" t="s">
        <v>193</v>
      </c>
      <c r="T104" t="s">
        <v>194</v>
      </c>
      <c r="U104" s="136">
        <v>440</v>
      </c>
      <c r="V104" t="s">
        <v>192</v>
      </c>
      <c r="W104" t="s">
        <v>193</v>
      </c>
      <c r="X104" t="s">
        <v>194</v>
      </c>
    </row>
    <row r="105" spans="17:24" ht="12.75">
      <c r="Q105" s="136">
        <v>450</v>
      </c>
      <c r="R105" t="s">
        <v>195</v>
      </c>
      <c r="S105" t="s">
        <v>196</v>
      </c>
      <c r="T105" t="s">
        <v>197</v>
      </c>
      <c r="U105" s="136">
        <v>450</v>
      </c>
      <c r="V105" t="s">
        <v>195</v>
      </c>
      <c r="W105" t="s">
        <v>196</v>
      </c>
      <c r="X105" t="s">
        <v>197</v>
      </c>
    </row>
    <row r="106" spans="17:24" ht="12.75">
      <c r="Q106" s="136">
        <v>460</v>
      </c>
      <c r="R106" t="s">
        <v>198</v>
      </c>
      <c r="S106" t="s">
        <v>199</v>
      </c>
      <c r="T106" t="s">
        <v>200</v>
      </c>
      <c r="U106" s="136">
        <v>460</v>
      </c>
      <c r="V106" t="s">
        <v>198</v>
      </c>
      <c r="W106" t="s">
        <v>199</v>
      </c>
      <c r="X106" t="s">
        <v>200</v>
      </c>
    </row>
    <row r="107" spans="17:24" ht="12.75">
      <c r="Q107" s="136">
        <v>470</v>
      </c>
      <c r="R107" t="s">
        <v>201</v>
      </c>
      <c r="S107" t="s">
        <v>202</v>
      </c>
      <c r="T107" t="s">
        <v>203</v>
      </c>
      <c r="U107" s="136">
        <v>470</v>
      </c>
      <c r="V107" t="s">
        <v>201</v>
      </c>
      <c r="W107" t="s">
        <v>202</v>
      </c>
      <c r="X107" t="s">
        <v>203</v>
      </c>
    </row>
    <row r="108" spans="17:24" ht="12.75">
      <c r="Q108" s="136">
        <v>480</v>
      </c>
      <c r="R108" t="s">
        <v>204</v>
      </c>
      <c r="S108" t="s">
        <v>205</v>
      </c>
      <c r="T108" t="s">
        <v>206</v>
      </c>
      <c r="U108" s="136">
        <v>480</v>
      </c>
      <c r="V108" t="s">
        <v>204</v>
      </c>
      <c r="W108" t="s">
        <v>205</v>
      </c>
      <c r="X108" t="s">
        <v>206</v>
      </c>
    </row>
    <row r="109" spans="17:24" ht="12.75">
      <c r="Q109" s="136">
        <v>490</v>
      </c>
      <c r="R109" t="s">
        <v>207</v>
      </c>
      <c r="S109" t="s">
        <v>208</v>
      </c>
      <c r="T109" t="s">
        <v>209</v>
      </c>
      <c r="U109" s="136">
        <v>490</v>
      </c>
      <c r="V109" t="s">
        <v>207</v>
      </c>
      <c r="W109" t="s">
        <v>208</v>
      </c>
      <c r="X109" t="s">
        <v>209</v>
      </c>
    </row>
    <row r="110" spans="17:24" ht="12.75">
      <c r="Q110" s="136">
        <v>500</v>
      </c>
      <c r="R110" t="s">
        <v>210</v>
      </c>
      <c r="S110" t="s">
        <v>211</v>
      </c>
      <c r="T110" t="s">
        <v>212</v>
      </c>
      <c r="U110" s="136">
        <v>500</v>
      </c>
      <c r="V110" t="s">
        <v>210</v>
      </c>
      <c r="W110" t="s">
        <v>211</v>
      </c>
      <c r="X110" t="s">
        <v>212</v>
      </c>
    </row>
    <row r="111" spans="17:24" ht="12.75">
      <c r="Q111" s="136">
        <v>510</v>
      </c>
      <c r="R111" t="s">
        <v>213</v>
      </c>
      <c r="S111" t="s">
        <v>214</v>
      </c>
      <c r="T111" t="s">
        <v>215</v>
      </c>
      <c r="U111" s="136">
        <v>510</v>
      </c>
      <c r="V111" t="s">
        <v>213</v>
      </c>
      <c r="W111" t="s">
        <v>214</v>
      </c>
      <c r="X111" t="s">
        <v>215</v>
      </c>
    </row>
    <row r="112" spans="17:24" ht="12.75">
      <c r="Q112" s="136">
        <v>520</v>
      </c>
      <c r="R112" t="s">
        <v>216</v>
      </c>
      <c r="S112" t="s">
        <v>217</v>
      </c>
      <c r="T112" t="s">
        <v>218</v>
      </c>
      <c r="U112" s="136">
        <v>520</v>
      </c>
      <c r="V112" t="s">
        <v>216</v>
      </c>
      <c r="W112" t="s">
        <v>217</v>
      </c>
      <c r="X112" t="s">
        <v>218</v>
      </c>
    </row>
    <row r="113" spans="17:24" ht="12.75">
      <c r="Q113" s="136">
        <v>530</v>
      </c>
      <c r="R113" t="s">
        <v>219</v>
      </c>
      <c r="S113" t="s">
        <v>220</v>
      </c>
      <c r="T113" t="s">
        <v>221</v>
      </c>
      <c r="U113" s="136">
        <v>530</v>
      </c>
      <c r="V113" t="s">
        <v>219</v>
      </c>
      <c r="W113" t="s">
        <v>220</v>
      </c>
      <c r="X113" t="s">
        <v>221</v>
      </c>
    </row>
    <row r="114" spans="17:24" ht="12.75">
      <c r="Q114" s="136">
        <v>540</v>
      </c>
      <c r="R114" t="s">
        <v>222</v>
      </c>
      <c r="S114" t="s">
        <v>223</v>
      </c>
      <c r="T114" t="s">
        <v>224</v>
      </c>
      <c r="U114" s="136">
        <v>540</v>
      </c>
      <c r="V114" t="s">
        <v>222</v>
      </c>
      <c r="W114" t="s">
        <v>223</v>
      </c>
      <c r="X114" t="s">
        <v>224</v>
      </c>
    </row>
    <row r="115" spans="17:24" ht="12.75">
      <c r="Q115" s="136">
        <v>550</v>
      </c>
      <c r="R115" t="s">
        <v>225</v>
      </c>
      <c r="S115" t="s">
        <v>226</v>
      </c>
      <c r="T115" t="s">
        <v>227</v>
      </c>
      <c r="U115" s="136">
        <v>550</v>
      </c>
      <c r="V115" t="s">
        <v>225</v>
      </c>
      <c r="W115" t="s">
        <v>226</v>
      </c>
      <c r="X115" t="s">
        <v>227</v>
      </c>
    </row>
    <row r="116" spans="17:24" ht="12.75">
      <c r="Q116" s="136">
        <v>560</v>
      </c>
      <c r="R116" t="s">
        <v>228</v>
      </c>
      <c r="S116" t="s">
        <v>229</v>
      </c>
      <c r="T116" t="s">
        <v>230</v>
      </c>
      <c r="U116" s="136">
        <v>560</v>
      </c>
      <c r="V116" t="s">
        <v>228</v>
      </c>
      <c r="W116" t="s">
        <v>229</v>
      </c>
      <c r="X116" t="s">
        <v>230</v>
      </c>
    </row>
    <row r="117" spans="17:24" ht="12.75">
      <c r="Q117" s="136">
        <v>570</v>
      </c>
      <c r="R117" t="s">
        <v>231</v>
      </c>
      <c r="S117" t="s">
        <v>232</v>
      </c>
      <c r="T117" t="s">
        <v>233</v>
      </c>
      <c r="U117" s="136">
        <v>570</v>
      </c>
      <c r="V117" t="s">
        <v>231</v>
      </c>
      <c r="W117" t="s">
        <v>232</v>
      </c>
      <c r="X117" t="s">
        <v>233</v>
      </c>
    </row>
    <row r="118" spans="17:24" ht="12.75">
      <c r="Q118" s="136">
        <v>580</v>
      </c>
      <c r="R118" t="s">
        <v>234</v>
      </c>
      <c r="S118" t="s">
        <v>235</v>
      </c>
      <c r="T118" t="s">
        <v>236</v>
      </c>
      <c r="U118" s="136">
        <v>580</v>
      </c>
      <c r="V118" t="s">
        <v>234</v>
      </c>
      <c r="W118" t="s">
        <v>235</v>
      </c>
      <c r="X118" t="s">
        <v>236</v>
      </c>
    </row>
    <row r="119" spans="17:24" ht="12.75">
      <c r="Q119" s="136">
        <v>590</v>
      </c>
      <c r="R119" t="s">
        <v>237</v>
      </c>
      <c r="S119" t="s">
        <v>238</v>
      </c>
      <c r="T119" t="s">
        <v>239</v>
      </c>
      <c r="U119" s="136">
        <v>590</v>
      </c>
      <c r="V119" t="s">
        <v>237</v>
      </c>
      <c r="W119" t="s">
        <v>238</v>
      </c>
      <c r="X119" t="s">
        <v>239</v>
      </c>
    </row>
    <row r="120" spans="17:24" ht="12.75">
      <c r="Q120" s="136">
        <v>600</v>
      </c>
      <c r="R120" t="s">
        <v>240</v>
      </c>
      <c r="S120" t="s">
        <v>241</v>
      </c>
      <c r="T120" t="s">
        <v>242</v>
      </c>
      <c r="U120" s="136">
        <v>600</v>
      </c>
      <c r="V120" t="s">
        <v>240</v>
      </c>
      <c r="W120" t="s">
        <v>241</v>
      </c>
      <c r="X120" t="s">
        <v>242</v>
      </c>
    </row>
    <row r="121" spans="17:24" ht="12.75">
      <c r="Q121" s="136">
        <v>610</v>
      </c>
      <c r="R121" t="s">
        <v>243</v>
      </c>
      <c r="S121" t="s">
        <v>244</v>
      </c>
      <c r="T121" t="s">
        <v>245</v>
      </c>
      <c r="U121" s="136">
        <v>610</v>
      </c>
      <c r="V121" t="s">
        <v>243</v>
      </c>
      <c r="W121" t="s">
        <v>244</v>
      </c>
      <c r="X121" t="s">
        <v>245</v>
      </c>
    </row>
    <row r="122" spans="17:24" ht="12.75">
      <c r="Q122" s="136">
        <v>620</v>
      </c>
      <c r="R122" t="s">
        <v>246</v>
      </c>
      <c r="S122" t="s">
        <v>247</v>
      </c>
      <c r="T122" t="s">
        <v>248</v>
      </c>
      <c r="U122" s="136">
        <v>620</v>
      </c>
      <c r="V122" t="s">
        <v>246</v>
      </c>
      <c r="W122" t="s">
        <v>247</v>
      </c>
      <c r="X122" t="s">
        <v>248</v>
      </c>
    </row>
    <row r="123" spans="17:24" ht="12.75">
      <c r="Q123" s="136">
        <v>630</v>
      </c>
      <c r="R123" t="s">
        <v>249</v>
      </c>
      <c r="S123" t="s">
        <v>250</v>
      </c>
      <c r="T123" t="s">
        <v>251</v>
      </c>
      <c r="U123" s="136">
        <v>630</v>
      </c>
      <c r="V123" t="s">
        <v>249</v>
      </c>
      <c r="W123" t="s">
        <v>250</v>
      </c>
      <c r="X123" t="s">
        <v>251</v>
      </c>
    </row>
    <row r="124" spans="17:24" ht="12.75">
      <c r="Q124" s="136">
        <v>640</v>
      </c>
      <c r="R124" t="s">
        <v>252</v>
      </c>
      <c r="S124" t="s">
        <v>253</v>
      </c>
      <c r="T124" t="s">
        <v>254</v>
      </c>
      <c r="U124" s="136">
        <v>640</v>
      </c>
      <c r="V124" t="s">
        <v>252</v>
      </c>
      <c r="W124" t="s">
        <v>253</v>
      </c>
      <c r="X124" t="s">
        <v>254</v>
      </c>
    </row>
    <row r="125" spans="17:24" ht="12.75">
      <c r="Q125" s="136">
        <v>650</v>
      </c>
      <c r="R125" t="s">
        <v>255</v>
      </c>
      <c r="S125" t="s">
        <v>256</v>
      </c>
      <c r="T125" t="s">
        <v>257</v>
      </c>
      <c r="U125" s="136">
        <v>650</v>
      </c>
      <c r="V125" t="s">
        <v>255</v>
      </c>
      <c r="W125" t="s">
        <v>256</v>
      </c>
      <c r="X125" t="s">
        <v>257</v>
      </c>
    </row>
    <row r="126" spans="17:24" ht="12.75">
      <c r="Q126" s="136">
        <v>660</v>
      </c>
      <c r="R126" t="s">
        <v>258</v>
      </c>
      <c r="S126" t="s">
        <v>259</v>
      </c>
      <c r="T126" t="s">
        <v>260</v>
      </c>
      <c r="U126" s="136">
        <v>660</v>
      </c>
      <c r="V126" t="s">
        <v>258</v>
      </c>
      <c r="W126" t="s">
        <v>259</v>
      </c>
      <c r="X126" t="s">
        <v>260</v>
      </c>
    </row>
    <row r="127" spans="17:24" ht="12.75">
      <c r="Q127" s="136">
        <v>670</v>
      </c>
      <c r="R127" t="s">
        <v>261</v>
      </c>
      <c r="S127" t="s">
        <v>262</v>
      </c>
      <c r="T127" t="s">
        <v>263</v>
      </c>
      <c r="U127" s="136">
        <v>670</v>
      </c>
      <c r="V127" t="s">
        <v>261</v>
      </c>
      <c r="W127" t="s">
        <v>262</v>
      </c>
      <c r="X127" t="s">
        <v>263</v>
      </c>
    </row>
    <row r="128" spans="17:24" ht="12.75">
      <c r="Q128" s="136">
        <v>680</v>
      </c>
      <c r="R128" t="s">
        <v>264</v>
      </c>
      <c r="S128" t="s">
        <v>265</v>
      </c>
      <c r="T128" t="s">
        <v>266</v>
      </c>
      <c r="U128" s="136">
        <v>680</v>
      </c>
      <c r="V128" t="s">
        <v>264</v>
      </c>
      <c r="W128" t="s">
        <v>265</v>
      </c>
      <c r="X128" t="s">
        <v>266</v>
      </c>
    </row>
    <row r="129" spans="17:24" ht="12.75">
      <c r="Q129" s="136">
        <v>690</v>
      </c>
      <c r="R129" t="s">
        <v>267</v>
      </c>
      <c r="S129" t="s">
        <v>268</v>
      </c>
      <c r="T129" t="s">
        <v>269</v>
      </c>
      <c r="U129" s="136">
        <v>690</v>
      </c>
      <c r="V129" t="s">
        <v>267</v>
      </c>
      <c r="W129" t="s">
        <v>268</v>
      </c>
      <c r="X129" t="s">
        <v>269</v>
      </c>
    </row>
    <row r="130" spans="17:24" ht="12.75">
      <c r="Q130" s="136">
        <v>700</v>
      </c>
      <c r="R130" t="s">
        <v>270</v>
      </c>
      <c r="S130" t="s">
        <v>271</v>
      </c>
      <c r="T130" t="s">
        <v>272</v>
      </c>
      <c r="U130" s="136">
        <v>700</v>
      </c>
      <c r="V130" t="s">
        <v>270</v>
      </c>
      <c r="W130" t="s">
        <v>271</v>
      </c>
      <c r="X130" t="s">
        <v>272</v>
      </c>
    </row>
    <row r="131" spans="17:24" ht="12.75">
      <c r="Q131" s="136">
        <v>710</v>
      </c>
      <c r="R131" t="s">
        <v>273</v>
      </c>
      <c r="S131" t="s">
        <v>274</v>
      </c>
      <c r="T131" t="s">
        <v>275</v>
      </c>
      <c r="U131" s="136">
        <v>710</v>
      </c>
      <c r="V131" t="s">
        <v>273</v>
      </c>
      <c r="W131" t="s">
        <v>274</v>
      </c>
      <c r="X131" t="s">
        <v>275</v>
      </c>
    </row>
    <row r="132" spans="17:24" ht="12.75">
      <c r="Q132" s="136">
        <v>720</v>
      </c>
      <c r="R132" t="s">
        <v>276</v>
      </c>
      <c r="S132" t="s">
        <v>277</v>
      </c>
      <c r="T132" t="s">
        <v>278</v>
      </c>
      <c r="U132" s="136">
        <v>720</v>
      </c>
      <c r="V132" t="s">
        <v>276</v>
      </c>
      <c r="W132" t="s">
        <v>277</v>
      </c>
      <c r="X132" t="s">
        <v>278</v>
      </c>
    </row>
    <row r="133" spans="17:24" ht="12.75">
      <c r="Q133" s="136">
        <v>730</v>
      </c>
      <c r="R133" t="s">
        <v>279</v>
      </c>
      <c r="S133" t="s">
        <v>280</v>
      </c>
      <c r="T133" t="s">
        <v>281</v>
      </c>
      <c r="U133" s="136">
        <v>730</v>
      </c>
      <c r="V133" t="s">
        <v>279</v>
      </c>
      <c r="W133" t="s">
        <v>280</v>
      </c>
      <c r="X133" t="s">
        <v>281</v>
      </c>
    </row>
    <row r="134" spans="17:24" ht="12.75">
      <c r="Q134" s="136">
        <v>740</v>
      </c>
      <c r="R134" t="s">
        <v>282</v>
      </c>
      <c r="S134" t="s">
        <v>283</v>
      </c>
      <c r="T134" t="s">
        <v>284</v>
      </c>
      <c r="U134" s="136">
        <v>740</v>
      </c>
      <c r="V134" t="s">
        <v>282</v>
      </c>
      <c r="W134" t="s">
        <v>283</v>
      </c>
      <c r="X134" t="s">
        <v>284</v>
      </c>
    </row>
    <row r="135" spans="17:24" ht="12.75">
      <c r="Q135" s="136">
        <v>750</v>
      </c>
      <c r="R135" t="s">
        <v>285</v>
      </c>
      <c r="S135" t="s">
        <v>286</v>
      </c>
      <c r="T135" t="s">
        <v>287</v>
      </c>
      <c r="U135" s="136">
        <v>750</v>
      </c>
      <c r="V135" t="s">
        <v>285</v>
      </c>
      <c r="W135" t="s">
        <v>286</v>
      </c>
      <c r="X135" t="s">
        <v>287</v>
      </c>
    </row>
    <row r="136" spans="17:24" ht="12.75">
      <c r="Q136" s="136">
        <v>760</v>
      </c>
      <c r="R136" t="s">
        <v>288</v>
      </c>
      <c r="S136" t="s">
        <v>289</v>
      </c>
      <c r="T136" t="s">
        <v>290</v>
      </c>
      <c r="U136" s="136">
        <v>760</v>
      </c>
      <c r="V136" t="s">
        <v>288</v>
      </c>
      <c r="W136" t="s">
        <v>289</v>
      </c>
      <c r="X136" t="s">
        <v>290</v>
      </c>
    </row>
    <row r="137" spans="17:24" ht="12.75">
      <c r="Q137" s="136">
        <v>770</v>
      </c>
      <c r="R137" t="s">
        <v>291</v>
      </c>
      <c r="S137" t="s">
        <v>292</v>
      </c>
      <c r="T137" t="s">
        <v>293</v>
      </c>
      <c r="U137" s="136">
        <v>770</v>
      </c>
      <c r="V137" t="s">
        <v>291</v>
      </c>
      <c r="W137" t="s">
        <v>292</v>
      </c>
      <c r="X137" t="s">
        <v>293</v>
      </c>
    </row>
    <row r="138" spans="17:24" ht="12.75">
      <c r="Q138" s="136">
        <v>780</v>
      </c>
      <c r="R138" t="s">
        <v>294</v>
      </c>
      <c r="S138" t="s">
        <v>295</v>
      </c>
      <c r="T138" t="s">
        <v>296</v>
      </c>
      <c r="U138" s="136">
        <v>780</v>
      </c>
      <c r="V138" t="s">
        <v>294</v>
      </c>
      <c r="W138" t="s">
        <v>295</v>
      </c>
      <c r="X138" t="s">
        <v>296</v>
      </c>
    </row>
    <row r="139" spans="17:24" ht="12.75">
      <c r="Q139" s="136">
        <v>790</v>
      </c>
      <c r="R139" t="s">
        <v>297</v>
      </c>
      <c r="S139" t="s">
        <v>298</v>
      </c>
      <c r="T139" t="s">
        <v>299</v>
      </c>
      <c r="U139" s="136">
        <v>790</v>
      </c>
      <c r="V139" t="s">
        <v>297</v>
      </c>
      <c r="W139" t="s">
        <v>298</v>
      </c>
      <c r="X139" t="s">
        <v>299</v>
      </c>
    </row>
    <row r="140" spans="17:24" ht="12.75">
      <c r="Q140" s="136">
        <v>800</v>
      </c>
      <c r="R140" t="s">
        <v>300</v>
      </c>
      <c r="S140" t="s">
        <v>301</v>
      </c>
      <c r="T140" t="s">
        <v>302</v>
      </c>
      <c r="U140" s="136">
        <v>800</v>
      </c>
      <c r="V140" t="s">
        <v>300</v>
      </c>
      <c r="W140" t="s">
        <v>301</v>
      </c>
      <c r="X140" t="s">
        <v>302</v>
      </c>
    </row>
    <row r="141" spans="17:24" ht="12.75">
      <c r="Q141" s="136">
        <v>810</v>
      </c>
      <c r="R141" t="s">
        <v>303</v>
      </c>
      <c r="S141" t="s">
        <v>304</v>
      </c>
      <c r="T141" t="s">
        <v>305</v>
      </c>
      <c r="U141" s="136">
        <v>810</v>
      </c>
      <c r="V141" t="s">
        <v>303</v>
      </c>
      <c r="W141" t="s">
        <v>304</v>
      </c>
      <c r="X141" t="s">
        <v>305</v>
      </c>
    </row>
    <row r="142" spans="17:24" ht="12.75">
      <c r="Q142" s="136">
        <v>820</v>
      </c>
      <c r="R142" t="s">
        <v>306</v>
      </c>
      <c r="S142" t="s">
        <v>307</v>
      </c>
      <c r="T142" t="s">
        <v>308</v>
      </c>
      <c r="U142" s="136">
        <v>820</v>
      </c>
      <c r="V142" t="s">
        <v>306</v>
      </c>
      <c r="W142" t="s">
        <v>307</v>
      </c>
      <c r="X142" t="s">
        <v>308</v>
      </c>
    </row>
    <row r="143" spans="17:24" ht="12.75">
      <c r="Q143" s="136">
        <v>830</v>
      </c>
      <c r="R143" t="s">
        <v>309</v>
      </c>
      <c r="S143" t="s">
        <v>310</v>
      </c>
      <c r="T143" t="s">
        <v>311</v>
      </c>
      <c r="U143" s="136">
        <v>830</v>
      </c>
      <c r="V143" t="s">
        <v>309</v>
      </c>
      <c r="W143" t="s">
        <v>310</v>
      </c>
      <c r="X143" t="s">
        <v>311</v>
      </c>
    </row>
    <row r="144" spans="17:24" ht="12.75">
      <c r="Q144" s="136">
        <v>840</v>
      </c>
      <c r="R144" t="s">
        <v>312</v>
      </c>
      <c r="S144" t="s">
        <v>313</v>
      </c>
      <c r="T144" t="s">
        <v>314</v>
      </c>
      <c r="U144" s="136">
        <v>840</v>
      </c>
      <c r="V144" t="s">
        <v>312</v>
      </c>
      <c r="W144" t="s">
        <v>313</v>
      </c>
      <c r="X144" t="s">
        <v>314</v>
      </c>
    </row>
    <row r="145" spans="17:24" ht="12.75">
      <c r="Q145" s="136">
        <v>850</v>
      </c>
      <c r="R145" t="s">
        <v>315</v>
      </c>
      <c r="S145" t="s">
        <v>316</v>
      </c>
      <c r="T145" t="s">
        <v>317</v>
      </c>
      <c r="U145" s="136">
        <v>850</v>
      </c>
      <c r="V145" t="s">
        <v>315</v>
      </c>
      <c r="W145" t="s">
        <v>316</v>
      </c>
      <c r="X145" t="s">
        <v>317</v>
      </c>
    </row>
    <row r="146" spans="17:24" ht="12.75">
      <c r="Q146" s="136">
        <v>860</v>
      </c>
      <c r="R146" t="s">
        <v>318</v>
      </c>
      <c r="S146" t="s">
        <v>319</v>
      </c>
      <c r="T146" t="s">
        <v>320</v>
      </c>
      <c r="U146" s="136">
        <v>860</v>
      </c>
      <c r="V146" t="s">
        <v>318</v>
      </c>
      <c r="W146" t="s">
        <v>319</v>
      </c>
      <c r="X146" t="s">
        <v>320</v>
      </c>
    </row>
    <row r="147" spans="17:24" ht="12.75">
      <c r="Q147" s="136">
        <v>870</v>
      </c>
      <c r="R147" t="s">
        <v>321</v>
      </c>
      <c r="S147" t="s">
        <v>322</v>
      </c>
      <c r="T147" t="s">
        <v>323</v>
      </c>
      <c r="U147" s="136">
        <v>870</v>
      </c>
      <c r="V147" t="s">
        <v>321</v>
      </c>
      <c r="W147" t="s">
        <v>322</v>
      </c>
      <c r="X147" t="s">
        <v>323</v>
      </c>
    </row>
    <row r="148" spans="17:24" ht="12.75">
      <c r="Q148" s="136">
        <v>880</v>
      </c>
      <c r="R148" t="s">
        <v>324</v>
      </c>
      <c r="S148" t="s">
        <v>325</v>
      </c>
      <c r="T148" t="s">
        <v>326</v>
      </c>
      <c r="U148" s="136">
        <v>880</v>
      </c>
      <c r="V148" t="s">
        <v>324</v>
      </c>
      <c r="W148" t="s">
        <v>325</v>
      </c>
      <c r="X148" t="s">
        <v>326</v>
      </c>
    </row>
    <row r="149" spans="17:24" ht="12.75">
      <c r="Q149" s="136">
        <v>890</v>
      </c>
      <c r="R149" t="s">
        <v>327</v>
      </c>
      <c r="S149" t="s">
        <v>328</v>
      </c>
      <c r="T149" t="s">
        <v>329</v>
      </c>
      <c r="U149" s="136">
        <v>890</v>
      </c>
      <c r="V149" t="s">
        <v>327</v>
      </c>
      <c r="W149" t="s">
        <v>328</v>
      </c>
      <c r="X149" t="s">
        <v>329</v>
      </c>
    </row>
    <row r="150" spans="17:24" ht="12.75">
      <c r="Q150" s="136">
        <v>900</v>
      </c>
      <c r="R150" t="s">
        <v>330</v>
      </c>
      <c r="S150" t="s">
        <v>331</v>
      </c>
      <c r="T150" t="s">
        <v>332</v>
      </c>
      <c r="U150" s="136">
        <v>900</v>
      </c>
      <c r="V150" t="s">
        <v>330</v>
      </c>
      <c r="W150" t="s">
        <v>331</v>
      </c>
      <c r="X150" t="s">
        <v>332</v>
      </c>
    </row>
    <row r="151" spans="17:24" ht="12.75">
      <c r="Q151" s="136">
        <v>910</v>
      </c>
      <c r="R151" t="s">
        <v>333</v>
      </c>
      <c r="S151" t="s">
        <v>334</v>
      </c>
      <c r="T151" t="s">
        <v>335</v>
      </c>
      <c r="U151" s="136">
        <v>910</v>
      </c>
      <c r="V151" t="s">
        <v>333</v>
      </c>
      <c r="W151" t="s">
        <v>334</v>
      </c>
      <c r="X151" t="s">
        <v>335</v>
      </c>
    </row>
    <row r="152" spans="17:24" ht="12.75">
      <c r="Q152" s="136">
        <v>920</v>
      </c>
      <c r="R152" t="s">
        <v>336</v>
      </c>
      <c r="S152" t="s">
        <v>337</v>
      </c>
      <c r="T152" t="s">
        <v>338</v>
      </c>
      <c r="U152" s="136">
        <v>920</v>
      </c>
      <c r="V152" t="s">
        <v>336</v>
      </c>
      <c r="W152" t="s">
        <v>337</v>
      </c>
      <c r="X152" t="s">
        <v>338</v>
      </c>
    </row>
    <row r="153" spans="17:24" ht="12.75">
      <c r="Q153" s="136">
        <v>930</v>
      </c>
      <c r="R153" t="s">
        <v>339</v>
      </c>
      <c r="S153" t="s">
        <v>340</v>
      </c>
      <c r="T153" t="s">
        <v>341</v>
      </c>
      <c r="U153" s="136">
        <v>930</v>
      </c>
      <c r="V153" t="s">
        <v>339</v>
      </c>
      <c r="W153" t="s">
        <v>340</v>
      </c>
      <c r="X153" t="s">
        <v>341</v>
      </c>
    </row>
    <row r="154" spans="17:24" ht="12.75">
      <c r="Q154" s="136">
        <v>940</v>
      </c>
      <c r="R154" t="s">
        <v>342</v>
      </c>
      <c r="S154" t="s">
        <v>343</v>
      </c>
      <c r="T154" t="s">
        <v>344</v>
      </c>
      <c r="U154" s="136">
        <v>940</v>
      </c>
      <c r="V154" t="s">
        <v>342</v>
      </c>
      <c r="W154" t="s">
        <v>343</v>
      </c>
      <c r="X154" t="s">
        <v>344</v>
      </c>
    </row>
    <row r="155" spans="17:24" ht="12.75">
      <c r="Q155" s="136">
        <v>950</v>
      </c>
      <c r="R155" t="s">
        <v>345</v>
      </c>
      <c r="S155" t="s">
        <v>346</v>
      </c>
      <c r="T155" t="s">
        <v>347</v>
      </c>
      <c r="U155" s="136">
        <v>950</v>
      </c>
      <c r="V155" t="s">
        <v>345</v>
      </c>
      <c r="W155" t="s">
        <v>346</v>
      </c>
      <c r="X155" t="s">
        <v>347</v>
      </c>
    </row>
    <row r="156" spans="17:24" ht="12.75">
      <c r="Q156" s="136">
        <v>971</v>
      </c>
      <c r="R156" t="s">
        <v>348</v>
      </c>
      <c r="S156" t="s">
        <v>349</v>
      </c>
      <c r="T156" t="s">
        <v>350</v>
      </c>
      <c r="U156" s="136">
        <v>971</v>
      </c>
      <c r="V156" t="s">
        <v>348</v>
      </c>
      <c r="W156" t="s">
        <v>349</v>
      </c>
      <c r="X156" t="s">
        <v>350</v>
      </c>
    </row>
    <row r="157" spans="17:24" ht="12.75">
      <c r="Q157" s="136">
        <v>972</v>
      </c>
      <c r="R157" t="s">
        <v>351</v>
      </c>
      <c r="S157" t="s">
        <v>352</v>
      </c>
      <c r="T157" t="s">
        <v>353</v>
      </c>
      <c r="U157" s="136">
        <v>972</v>
      </c>
      <c r="V157" t="s">
        <v>351</v>
      </c>
      <c r="W157" t="s">
        <v>352</v>
      </c>
      <c r="X157" t="s">
        <v>353</v>
      </c>
    </row>
    <row r="158" spans="17:24" ht="12.75">
      <c r="Q158" s="136">
        <v>973</v>
      </c>
      <c r="R158" t="s">
        <v>354</v>
      </c>
      <c r="S158" t="s">
        <v>355</v>
      </c>
      <c r="T158" t="s">
        <v>356</v>
      </c>
      <c r="U158" s="136">
        <v>973</v>
      </c>
      <c r="V158" t="s">
        <v>354</v>
      </c>
      <c r="W158" t="s">
        <v>355</v>
      </c>
      <c r="X158" t="s">
        <v>356</v>
      </c>
    </row>
    <row r="159" spans="17:24" ht="12.75">
      <c r="Q159" s="136">
        <v>974</v>
      </c>
      <c r="R159" t="s">
        <v>357</v>
      </c>
      <c r="S159" t="s">
        <v>358</v>
      </c>
      <c r="T159" t="s">
        <v>359</v>
      </c>
      <c r="U159" s="136">
        <v>974</v>
      </c>
      <c r="V159" t="s">
        <v>357</v>
      </c>
      <c r="W159" t="s">
        <v>358</v>
      </c>
      <c r="X159" t="s">
        <v>359</v>
      </c>
    </row>
    <row r="160" spans="17:24" ht="12.75">
      <c r="Q160" s="136">
        <v>976</v>
      </c>
      <c r="R160" t="s">
        <v>360</v>
      </c>
      <c r="S160" t="s">
        <v>361</v>
      </c>
      <c r="T160" t="s">
        <v>362</v>
      </c>
      <c r="U160" s="136">
        <v>976</v>
      </c>
      <c r="V160" t="s">
        <v>360</v>
      </c>
      <c r="W160" t="s">
        <v>361</v>
      </c>
      <c r="X160" t="s">
        <v>362</v>
      </c>
    </row>
    <row r="161" spans="17:24" ht="12.75">
      <c r="Q161" s="136">
        <v>988</v>
      </c>
      <c r="R161" t="s">
        <v>363</v>
      </c>
      <c r="S161" t="s">
        <v>364</v>
      </c>
      <c r="T161" t="s">
        <v>365</v>
      </c>
      <c r="U161" s="136">
        <v>988</v>
      </c>
      <c r="V161" t="s">
        <v>363</v>
      </c>
      <c r="W161" t="s">
        <v>364</v>
      </c>
      <c r="X161" t="s">
        <v>365</v>
      </c>
    </row>
    <row r="162" spans="17:24" ht="12.75">
      <c r="Q162" s="136" t="s">
        <v>366</v>
      </c>
      <c r="R162" t="s">
        <v>367</v>
      </c>
      <c r="S162" t="s">
        <v>368</v>
      </c>
      <c r="T162" t="s">
        <v>369</v>
      </c>
      <c r="U162" s="136" t="s">
        <v>366</v>
      </c>
      <c r="V162" t="s">
        <v>367</v>
      </c>
      <c r="W162" t="s">
        <v>368</v>
      </c>
      <c r="X162" t="s">
        <v>369</v>
      </c>
    </row>
    <row r="163" spans="17:24" ht="12.75">
      <c r="Q163" s="136" t="s">
        <v>370</v>
      </c>
      <c r="R163" t="s">
        <v>371</v>
      </c>
      <c r="S163" t="s">
        <v>372</v>
      </c>
      <c r="T163" t="s">
        <v>373</v>
      </c>
      <c r="U163" s="136" t="s">
        <v>370</v>
      </c>
      <c r="V163" t="s">
        <v>371</v>
      </c>
      <c r="W163" t="s">
        <v>372</v>
      </c>
      <c r="X163" t="s">
        <v>373</v>
      </c>
    </row>
    <row r="164" spans="17:24" ht="12.75">
      <c r="Q164" s="136" t="s">
        <v>374</v>
      </c>
      <c r="R164" t="s">
        <v>375</v>
      </c>
      <c r="S164" t="s">
        <v>376</v>
      </c>
      <c r="T164" t="s">
        <v>377</v>
      </c>
      <c r="U164" s="136" t="s">
        <v>374</v>
      </c>
      <c r="V164" t="s">
        <v>375</v>
      </c>
      <c r="W164" t="s">
        <v>376</v>
      </c>
      <c r="X164" t="s">
        <v>377</v>
      </c>
    </row>
    <row r="165" spans="17:24" ht="12.75">
      <c r="Q165" s="136" t="s">
        <v>378</v>
      </c>
      <c r="R165" t="s">
        <v>379</v>
      </c>
      <c r="S165" t="s">
        <v>380</v>
      </c>
      <c r="T165" t="s">
        <v>381</v>
      </c>
      <c r="U165" s="136" t="s">
        <v>378</v>
      </c>
      <c r="V165" t="s">
        <v>379</v>
      </c>
      <c r="W165" t="s">
        <v>380</v>
      </c>
      <c r="X165" t="s">
        <v>381</v>
      </c>
    </row>
    <row r="166" spans="17:24" ht="12.75">
      <c r="Q166" s="136" t="s">
        <v>382</v>
      </c>
      <c r="R166" t="s">
        <v>383</v>
      </c>
      <c r="S166" t="s">
        <v>384</v>
      </c>
      <c r="T166" t="s">
        <v>385</v>
      </c>
      <c r="U166" s="136" t="s">
        <v>382</v>
      </c>
      <c r="V166" t="s">
        <v>383</v>
      </c>
      <c r="W166" t="s">
        <v>384</v>
      </c>
      <c r="X166" t="s">
        <v>385</v>
      </c>
    </row>
    <row r="167" spans="17:24" ht="12.75">
      <c r="Q167" s="136" t="s">
        <v>386</v>
      </c>
      <c r="R167" t="s">
        <v>387</v>
      </c>
      <c r="S167" t="s">
        <v>388</v>
      </c>
      <c r="T167" t="s">
        <v>389</v>
      </c>
      <c r="U167" s="136" t="s">
        <v>386</v>
      </c>
      <c r="V167" t="s">
        <v>387</v>
      </c>
      <c r="W167" t="s">
        <v>388</v>
      </c>
      <c r="X167" t="s">
        <v>389</v>
      </c>
    </row>
    <row r="168" spans="17:24" ht="12.75">
      <c r="Q168" s="136" t="s">
        <v>390</v>
      </c>
      <c r="R168" t="s">
        <v>391</v>
      </c>
      <c r="S168" t="s">
        <v>392</v>
      </c>
      <c r="T168" t="s">
        <v>393</v>
      </c>
      <c r="U168" s="136" t="s">
        <v>390</v>
      </c>
      <c r="V168" t="s">
        <v>391</v>
      </c>
      <c r="W168" t="s">
        <v>392</v>
      </c>
      <c r="X168" t="s">
        <v>393</v>
      </c>
    </row>
    <row r="169" spans="17:24" ht="12.75">
      <c r="Q169" s="136" t="s">
        <v>394</v>
      </c>
      <c r="R169" t="s">
        <v>395</v>
      </c>
      <c r="S169" t="s">
        <v>396</v>
      </c>
      <c r="T169" t="s">
        <v>397</v>
      </c>
      <c r="U169" s="136" t="s">
        <v>394</v>
      </c>
      <c r="V169" t="s">
        <v>395</v>
      </c>
      <c r="W169" t="s">
        <v>396</v>
      </c>
      <c r="X169" t="s">
        <v>397</v>
      </c>
    </row>
    <row r="170" spans="17:24" ht="12.75">
      <c r="Q170" s="136" t="s">
        <v>398</v>
      </c>
      <c r="R170" t="s">
        <v>399</v>
      </c>
      <c r="S170" t="s">
        <v>400</v>
      </c>
      <c r="T170" t="s">
        <v>401</v>
      </c>
      <c r="U170" s="136" t="s">
        <v>398</v>
      </c>
      <c r="V170" t="s">
        <v>399</v>
      </c>
      <c r="W170" t="s">
        <v>400</v>
      </c>
      <c r="X170" t="s">
        <v>401</v>
      </c>
    </row>
    <row r="171" spans="17:24" ht="12.75">
      <c r="Q171" s="136" t="s">
        <v>402</v>
      </c>
      <c r="R171" t="s">
        <v>403</v>
      </c>
      <c r="S171" t="s">
        <v>404</v>
      </c>
      <c r="T171" t="s">
        <v>405</v>
      </c>
      <c r="U171" s="136" t="s">
        <v>402</v>
      </c>
      <c r="V171" t="s">
        <v>403</v>
      </c>
      <c r="W171" t="s">
        <v>404</v>
      </c>
      <c r="X171" t="s">
        <v>405</v>
      </c>
    </row>
    <row r="172" spans="17:24" ht="12.75">
      <c r="Q172" s="136" t="s">
        <v>406</v>
      </c>
      <c r="R172" t="s">
        <v>407</v>
      </c>
      <c r="S172" t="s">
        <v>408</v>
      </c>
      <c r="T172" t="s">
        <v>409</v>
      </c>
      <c r="U172" s="136" t="s">
        <v>406</v>
      </c>
      <c r="V172" t="s">
        <v>407</v>
      </c>
      <c r="W172" t="s">
        <v>408</v>
      </c>
      <c r="X172" t="s">
        <v>409</v>
      </c>
    </row>
    <row r="173" spans="17:24" ht="12.75">
      <c r="Q173" s="136" t="s">
        <v>410</v>
      </c>
      <c r="R173" t="s">
        <v>411</v>
      </c>
      <c r="S173" t="s">
        <v>412</v>
      </c>
      <c r="T173" t="s">
        <v>413</v>
      </c>
      <c r="U173" s="136" t="s">
        <v>410</v>
      </c>
      <c r="V173" t="s">
        <v>411</v>
      </c>
      <c r="W173" t="s">
        <v>412</v>
      </c>
      <c r="X173" t="s">
        <v>413</v>
      </c>
    </row>
    <row r="174" spans="17:24" ht="12.75">
      <c r="Q174" s="136" t="s">
        <v>414</v>
      </c>
      <c r="R174" t="s">
        <v>415</v>
      </c>
      <c r="S174" t="s">
        <v>416</v>
      </c>
      <c r="T174" t="s">
        <v>417</v>
      </c>
      <c r="U174" s="136" t="s">
        <v>414</v>
      </c>
      <c r="V174" t="s">
        <v>415</v>
      </c>
      <c r="W174" t="s">
        <v>416</v>
      </c>
      <c r="X174" t="s">
        <v>417</v>
      </c>
    </row>
    <row r="175" spans="17:24" ht="12.75">
      <c r="Q175" s="136" t="s">
        <v>418</v>
      </c>
      <c r="R175" t="s">
        <v>419</v>
      </c>
      <c r="S175" t="s">
        <v>420</v>
      </c>
      <c r="T175" t="s">
        <v>421</v>
      </c>
      <c r="U175" s="136" t="s">
        <v>418</v>
      </c>
      <c r="V175" t="s">
        <v>419</v>
      </c>
      <c r="W175" t="s">
        <v>420</v>
      </c>
      <c r="X175" t="s">
        <v>421</v>
      </c>
    </row>
    <row r="176" spans="17:24" ht="12.75">
      <c r="Q176" s="136" t="s">
        <v>422</v>
      </c>
      <c r="R176" t="s">
        <v>423</v>
      </c>
      <c r="S176" t="s">
        <v>424</v>
      </c>
      <c r="T176" t="s">
        <v>425</v>
      </c>
      <c r="U176" s="136" t="s">
        <v>422</v>
      </c>
      <c r="V176" t="s">
        <v>423</v>
      </c>
      <c r="W176" t="s">
        <v>424</v>
      </c>
      <c r="X176" t="s">
        <v>425</v>
      </c>
    </row>
    <row r="177" spans="17:24" ht="12.75">
      <c r="Q177" s="136" t="s">
        <v>426</v>
      </c>
      <c r="R177" t="s">
        <v>427</v>
      </c>
      <c r="S177" t="s">
        <v>428</v>
      </c>
      <c r="T177" t="s">
        <v>429</v>
      </c>
      <c r="U177" s="136" t="s">
        <v>426</v>
      </c>
      <c r="V177" t="s">
        <v>427</v>
      </c>
      <c r="W177" t="s">
        <v>428</v>
      </c>
      <c r="X177" t="s">
        <v>429</v>
      </c>
    </row>
    <row r="178" spans="17:24" ht="12.75">
      <c r="Q178" s="136" t="s">
        <v>430</v>
      </c>
      <c r="R178" t="s">
        <v>431</v>
      </c>
      <c r="S178" t="s">
        <v>432</v>
      </c>
      <c r="T178" t="s">
        <v>433</v>
      </c>
      <c r="U178" s="136" t="s">
        <v>430</v>
      </c>
      <c r="V178" t="s">
        <v>431</v>
      </c>
      <c r="W178" t="s">
        <v>432</v>
      </c>
      <c r="X178" t="s">
        <v>433</v>
      </c>
    </row>
    <row r="179" spans="17:24" ht="12.75">
      <c r="Q179" s="136" t="s">
        <v>434</v>
      </c>
      <c r="R179" t="s">
        <v>435</v>
      </c>
      <c r="S179" t="s">
        <v>436</v>
      </c>
      <c r="T179" t="s">
        <v>437</v>
      </c>
      <c r="U179" s="136" t="s">
        <v>434</v>
      </c>
      <c r="V179" t="s">
        <v>435</v>
      </c>
      <c r="W179" t="s">
        <v>436</v>
      </c>
      <c r="X179" t="s">
        <v>437</v>
      </c>
    </row>
    <row r="180" spans="17:24" ht="12.75">
      <c r="Q180" s="136" t="s">
        <v>438</v>
      </c>
      <c r="R180" t="s">
        <v>439</v>
      </c>
      <c r="S180" t="s">
        <v>440</v>
      </c>
      <c r="T180" t="s">
        <v>441</v>
      </c>
      <c r="U180" s="136" t="s">
        <v>438</v>
      </c>
      <c r="V180" t="s">
        <v>439</v>
      </c>
      <c r="W180" t="s">
        <v>440</v>
      </c>
      <c r="X180" t="s">
        <v>441</v>
      </c>
    </row>
    <row r="181" spans="17:24" ht="12.75">
      <c r="Q181" s="136" t="s">
        <v>442</v>
      </c>
      <c r="R181" t="s">
        <v>443</v>
      </c>
      <c r="S181" t="s">
        <v>444</v>
      </c>
      <c r="T181" t="s">
        <v>445</v>
      </c>
      <c r="U181" s="136" t="s">
        <v>442</v>
      </c>
      <c r="V181" t="s">
        <v>443</v>
      </c>
      <c r="W181" t="s">
        <v>444</v>
      </c>
      <c r="X181" t="s">
        <v>445</v>
      </c>
    </row>
    <row r="182" spans="17:24" ht="12.75">
      <c r="Q182" s="136" t="s">
        <v>446</v>
      </c>
      <c r="R182" t="s">
        <v>447</v>
      </c>
      <c r="S182" t="s">
        <v>448</v>
      </c>
      <c r="T182" t="s">
        <v>449</v>
      </c>
      <c r="U182" s="136" t="s">
        <v>446</v>
      </c>
      <c r="V182" t="s">
        <v>447</v>
      </c>
      <c r="W182" t="s">
        <v>448</v>
      </c>
      <c r="X182" t="s">
        <v>449</v>
      </c>
    </row>
    <row r="183" spans="17:24" ht="12.75">
      <c r="Q183" s="136" t="s">
        <v>450</v>
      </c>
      <c r="R183" t="s">
        <v>451</v>
      </c>
      <c r="S183" t="s">
        <v>452</v>
      </c>
      <c r="T183" t="s">
        <v>453</v>
      </c>
      <c r="U183" s="136" t="s">
        <v>450</v>
      </c>
      <c r="V183" t="s">
        <v>451</v>
      </c>
      <c r="W183" t="s">
        <v>452</v>
      </c>
      <c r="X183" t="s">
        <v>453</v>
      </c>
    </row>
    <row r="184" spans="17:24" ht="12.75">
      <c r="Q184" s="136" t="s">
        <v>454</v>
      </c>
      <c r="R184" t="s">
        <v>455</v>
      </c>
      <c r="S184" t="s">
        <v>456</v>
      </c>
      <c r="T184" t="s">
        <v>457</v>
      </c>
      <c r="U184" s="136" t="s">
        <v>454</v>
      </c>
      <c r="V184" t="s">
        <v>455</v>
      </c>
      <c r="W184" t="s">
        <v>456</v>
      </c>
      <c r="X184" t="s">
        <v>457</v>
      </c>
    </row>
    <row r="185" spans="17:24" ht="12.75">
      <c r="Q185" s="136" t="s">
        <v>458</v>
      </c>
      <c r="R185" t="s">
        <v>459</v>
      </c>
      <c r="S185" t="s">
        <v>460</v>
      </c>
      <c r="T185" t="s">
        <v>461</v>
      </c>
      <c r="U185" s="136" t="s">
        <v>458</v>
      </c>
      <c r="V185" t="s">
        <v>459</v>
      </c>
      <c r="W185" t="s">
        <v>460</v>
      </c>
      <c r="X185" t="s">
        <v>461</v>
      </c>
    </row>
    <row r="186" spans="17:24" ht="12.75">
      <c r="Q186" s="136" t="s">
        <v>462</v>
      </c>
      <c r="R186" t="s">
        <v>463</v>
      </c>
      <c r="S186" t="s">
        <v>464</v>
      </c>
      <c r="T186" t="s">
        <v>465</v>
      </c>
      <c r="U186" s="136" t="s">
        <v>462</v>
      </c>
      <c r="V186" t="s">
        <v>463</v>
      </c>
      <c r="W186" t="s">
        <v>464</v>
      </c>
      <c r="X186" t="s">
        <v>465</v>
      </c>
    </row>
    <row r="187" spans="17:24" ht="12.75">
      <c r="Q187" s="136" t="s">
        <v>466</v>
      </c>
      <c r="R187" t="s">
        <v>467</v>
      </c>
      <c r="S187" t="s">
        <v>468</v>
      </c>
      <c r="T187" t="s">
        <v>469</v>
      </c>
      <c r="U187" s="136" t="s">
        <v>466</v>
      </c>
      <c r="V187" t="s">
        <v>467</v>
      </c>
      <c r="W187" t="s">
        <v>468</v>
      </c>
      <c r="X187" t="s">
        <v>469</v>
      </c>
    </row>
    <row r="188" spans="17:24" ht="12.75">
      <c r="Q188" s="136" t="s">
        <v>470</v>
      </c>
      <c r="R188" t="s">
        <v>471</v>
      </c>
      <c r="S188" t="s">
        <v>472</v>
      </c>
      <c r="T188" t="s">
        <v>473</v>
      </c>
      <c r="U188" s="136" t="s">
        <v>470</v>
      </c>
      <c r="V188" t="s">
        <v>471</v>
      </c>
      <c r="W188" t="s">
        <v>472</v>
      </c>
      <c r="X188" t="s">
        <v>473</v>
      </c>
    </row>
    <row r="189" spans="17:24" ht="12.75">
      <c r="Q189" s="136" t="s">
        <v>474</v>
      </c>
      <c r="R189" t="s">
        <v>475</v>
      </c>
      <c r="S189" t="s">
        <v>476</v>
      </c>
      <c r="T189" t="s">
        <v>477</v>
      </c>
      <c r="U189" s="136" t="s">
        <v>474</v>
      </c>
      <c r="V189" t="s">
        <v>475</v>
      </c>
      <c r="W189" t="s">
        <v>476</v>
      </c>
      <c r="X189" t="s">
        <v>477</v>
      </c>
    </row>
    <row r="190" spans="17:24" ht="12.75">
      <c r="Q190" s="136" t="s">
        <v>478</v>
      </c>
      <c r="R190" t="s">
        <v>479</v>
      </c>
      <c r="S190" t="s">
        <v>480</v>
      </c>
      <c r="T190" t="s">
        <v>481</v>
      </c>
      <c r="U190" s="136" t="s">
        <v>478</v>
      </c>
      <c r="V190" t="s">
        <v>479</v>
      </c>
      <c r="W190" t="s">
        <v>480</v>
      </c>
      <c r="X190" t="s">
        <v>481</v>
      </c>
    </row>
    <row r="191" spans="17:24" ht="12.75">
      <c r="Q191" s="136" t="s">
        <v>482</v>
      </c>
      <c r="R191" t="s">
        <v>483</v>
      </c>
      <c r="S191" t="s">
        <v>484</v>
      </c>
      <c r="T191" t="s">
        <v>485</v>
      </c>
      <c r="U191" s="136" t="s">
        <v>482</v>
      </c>
      <c r="V191" t="s">
        <v>483</v>
      </c>
      <c r="W191" t="s">
        <v>484</v>
      </c>
      <c r="X191" t="s">
        <v>485</v>
      </c>
    </row>
    <row r="192" spans="17:24" ht="12.75">
      <c r="Q192" s="136" t="s">
        <v>486</v>
      </c>
      <c r="R192" t="s">
        <v>487</v>
      </c>
      <c r="S192" t="s">
        <v>488</v>
      </c>
      <c r="T192" t="s">
        <v>489</v>
      </c>
      <c r="U192" s="136" t="s">
        <v>486</v>
      </c>
      <c r="V192" t="s">
        <v>487</v>
      </c>
      <c r="W192" t="s">
        <v>488</v>
      </c>
      <c r="X192" t="s">
        <v>489</v>
      </c>
    </row>
    <row r="193" spans="17:24" ht="12.75">
      <c r="Q193" s="136" t="s">
        <v>490</v>
      </c>
      <c r="R193" t="s">
        <v>491</v>
      </c>
      <c r="S193" t="s">
        <v>492</v>
      </c>
      <c r="T193" t="s">
        <v>493</v>
      </c>
      <c r="U193" s="136" t="s">
        <v>490</v>
      </c>
      <c r="V193" t="s">
        <v>491</v>
      </c>
      <c r="W193" t="s">
        <v>492</v>
      </c>
      <c r="X193" t="s">
        <v>493</v>
      </c>
    </row>
    <row r="194" spans="17:24" ht="12.75">
      <c r="Q194" s="136" t="s">
        <v>494</v>
      </c>
      <c r="R194" t="s">
        <v>495</v>
      </c>
      <c r="S194" t="s">
        <v>496</v>
      </c>
      <c r="T194" t="s">
        <v>497</v>
      </c>
      <c r="U194" s="136" t="s">
        <v>494</v>
      </c>
      <c r="V194" t="s">
        <v>495</v>
      </c>
      <c r="W194" t="s">
        <v>496</v>
      </c>
      <c r="X194" t="s">
        <v>497</v>
      </c>
    </row>
  </sheetData>
  <sheetProtection password="E9DE" sheet="1" objects="1" scenarios="1" selectLockedCells="1" selectUnlockedCells="1"/>
  <mergeCells count="4">
    <mergeCell ref="A4:A7"/>
    <mergeCell ref="A10:N10"/>
    <mergeCell ref="A12:A37"/>
    <mergeCell ref="A1:N1"/>
  </mergeCells>
  <printOptions/>
  <pageMargins left="0.7" right="0.7" top="0.75" bottom="0.75" header="0.3" footer="0.3"/>
  <pageSetup orientation="landscape" paperSize="9" scale="51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60" zoomScaleNormal="60" zoomScalePageLayoutView="0" workbookViewId="0" topLeftCell="A3">
      <selection activeCell="A3" sqref="A3"/>
    </sheetView>
  </sheetViews>
  <sheetFormatPr defaultColWidth="11.421875" defaultRowHeight="12.75"/>
  <cols>
    <col min="1" max="1" width="51.421875" style="63" customWidth="1"/>
    <col min="2" max="2" width="15.8515625" style="71" customWidth="1"/>
    <col min="3" max="3" width="12.140625" style="63" bestFit="1" customWidth="1"/>
    <col min="4" max="4" width="12.57421875" style="63" bestFit="1" customWidth="1"/>
    <col min="5" max="5" width="19.00390625" style="63" customWidth="1"/>
    <col min="6" max="6" width="14.28125" style="63" bestFit="1" customWidth="1"/>
    <col min="7" max="7" width="12.8515625" style="63" customWidth="1"/>
    <col min="8" max="13" width="16.140625" style="63" customWidth="1"/>
    <col min="14" max="14" width="20.57421875" style="63" customWidth="1"/>
    <col min="15" max="15" width="21.140625" style="63" customWidth="1"/>
    <col min="16" max="17" width="16.140625" style="63" customWidth="1"/>
    <col min="18" max="18" width="20.421875" style="63" customWidth="1"/>
    <col min="19" max="19" width="24.140625" style="63" customWidth="1"/>
    <col min="20" max="20" width="11.421875" style="63" customWidth="1"/>
    <col min="21" max="21" width="13.421875" style="63" customWidth="1"/>
    <col min="22" max="27" width="11.421875" style="63" customWidth="1"/>
    <col min="28" max="28" width="48.28125" style="63" bestFit="1" customWidth="1"/>
    <col min="29" max="29" width="11.421875" style="63" customWidth="1"/>
    <col min="30" max="30" width="65.140625" style="63" bestFit="1" customWidth="1"/>
    <col min="31" max="16384" width="11.421875" style="63" customWidth="1"/>
  </cols>
  <sheetData>
    <row r="1" spans="1:15" ht="72" customHeight="1" thickBot="1">
      <c r="A1" s="158" t="s">
        <v>499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4" s="62" customFormat="1" ht="51.75" customHeight="1" thickBot="1" thickTop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4"/>
      <c r="Q2" s="105"/>
      <c r="R2" s="105"/>
      <c r="S2" s="105"/>
      <c r="T2" s="106"/>
      <c r="U2" s="106"/>
      <c r="X2" s="63"/>
    </row>
    <row r="3" spans="1:24" s="64" customFormat="1" ht="194.25" customHeight="1" thickTop="1">
      <c r="A3" s="143" t="s">
        <v>311</v>
      </c>
      <c r="B3" s="107"/>
      <c r="C3" s="108" t="s">
        <v>0</v>
      </c>
      <c r="D3" s="108" t="s">
        <v>1</v>
      </c>
      <c r="E3" s="108" t="s">
        <v>2</v>
      </c>
      <c r="F3" s="108" t="s">
        <v>3</v>
      </c>
      <c r="G3" s="108" t="s">
        <v>4</v>
      </c>
      <c r="H3" s="109" t="s">
        <v>27</v>
      </c>
      <c r="I3" s="109" t="s">
        <v>33</v>
      </c>
      <c r="J3" s="109" t="s">
        <v>29</v>
      </c>
      <c r="K3" s="109" t="s">
        <v>28</v>
      </c>
      <c r="L3" s="109" t="s">
        <v>34</v>
      </c>
      <c r="M3" s="109" t="s">
        <v>32</v>
      </c>
      <c r="N3" s="109" t="s">
        <v>31</v>
      </c>
      <c r="O3" s="110" t="s">
        <v>30</v>
      </c>
      <c r="P3" s="111"/>
      <c r="Q3" s="112"/>
      <c r="R3" s="112"/>
      <c r="S3" s="112"/>
      <c r="T3" s="112"/>
      <c r="U3" s="113"/>
      <c r="X3" s="65"/>
    </row>
    <row r="4" spans="1:24" s="62" customFormat="1" ht="5.25" customHeight="1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111"/>
      <c r="Q4" s="112"/>
      <c r="R4" s="112"/>
      <c r="S4" s="112"/>
      <c r="T4" s="106"/>
      <c r="U4" s="118"/>
      <c r="X4" s="63"/>
    </row>
    <row r="5" spans="1:24" s="62" customFormat="1" ht="94.5" customHeight="1" thickBot="1">
      <c r="A5" s="119" t="s">
        <v>18</v>
      </c>
      <c r="B5" s="147"/>
      <c r="C5" s="129">
        <v>1717</v>
      </c>
      <c r="D5" s="129">
        <v>1523</v>
      </c>
      <c r="E5" s="129"/>
      <c r="F5" s="129">
        <v>1463</v>
      </c>
      <c r="G5" s="129">
        <v>60</v>
      </c>
      <c r="H5" s="129">
        <v>407</v>
      </c>
      <c r="I5" s="129">
        <v>309</v>
      </c>
      <c r="J5" s="129">
        <v>277</v>
      </c>
      <c r="K5" s="129">
        <v>169</v>
      </c>
      <c r="L5" s="129">
        <v>139</v>
      </c>
      <c r="M5" s="129">
        <v>60</v>
      </c>
      <c r="N5" s="129">
        <v>35</v>
      </c>
      <c r="O5" s="130">
        <v>67</v>
      </c>
      <c r="P5" s="120"/>
      <c r="Q5" s="121"/>
      <c r="R5" s="121"/>
      <c r="S5" s="121"/>
      <c r="T5" s="118"/>
      <c r="U5" s="122">
        <f>SUM(H5:S5)</f>
        <v>1463</v>
      </c>
      <c r="X5" s="63"/>
    </row>
    <row r="6" spans="1:24" s="62" customFormat="1" ht="94.5" customHeight="1" thickBot="1" thickTop="1">
      <c r="A6" s="123"/>
      <c r="B6" s="112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8"/>
      <c r="U6" s="118"/>
      <c r="X6" s="63"/>
    </row>
    <row r="7" spans="1:21" s="66" customFormat="1" ht="160.5" customHeight="1" thickTop="1">
      <c r="A7" s="141" t="str">
        <f>A3</f>
        <v>DDFIP VAR    : dep083.xls</v>
      </c>
      <c r="B7" s="125" t="s">
        <v>6</v>
      </c>
      <c r="C7" s="125" t="s">
        <v>0</v>
      </c>
      <c r="D7" s="125" t="s">
        <v>1</v>
      </c>
      <c r="E7" s="125" t="s">
        <v>2</v>
      </c>
      <c r="F7" s="125" t="s">
        <v>3</v>
      </c>
      <c r="G7" s="125" t="s">
        <v>4</v>
      </c>
      <c r="H7" s="125" t="s">
        <v>35</v>
      </c>
      <c r="I7" s="125" t="s">
        <v>36</v>
      </c>
      <c r="J7" s="125" t="s">
        <v>37</v>
      </c>
      <c r="K7" s="125" t="s">
        <v>38</v>
      </c>
      <c r="L7" s="125" t="s">
        <v>19</v>
      </c>
      <c r="M7" s="125" t="s">
        <v>20</v>
      </c>
      <c r="N7" s="125" t="s">
        <v>22</v>
      </c>
      <c r="O7" s="125" t="s">
        <v>39</v>
      </c>
      <c r="P7" s="125" t="s">
        <v>21</v>
      </c>
      <c r="Q7" s="125" t="s">
        <v>40</v>
      </c>
      <c r="R7" s="125" t="s">
        <v>41</v>
      </c>
      <c r="S7" s="126" t="s">
        <v>23</v>
      </c>
      <c r="T7" s="127"/>
      <c r="U7" s="127"/>
    </row>
    <row r="8" spans="1:21" ht="117.75" customHeight="1">
      <c r="A8" s="142" t="s">
        <v>26</v>
      </c>
      <c r="B8" s="131">
        <v>10</v>
      </c>
      <c r="C8" s="132">
        <v>1717</v>
      </c>
      <c r="D8" s="132">
        <v>1521</v>
      </c>
      <c r="E8" s="132"/>
      <c r="F8" s="132">
        <v>1467</v>
      </c>
      <c r="G8" s="132">
        <v>54</v>
      </c>
      <c r="H8" s="132">
        <v>382</v>
      </c>
      <c r="I8" s="132">
        <v>453</v>
      </c>
      <c r="J8" s="132">
        <v>267</v>
      </c>
      <c r="K8" s="132">
        <v>162</v>
      </c>
      <c r="L8" s="132">
        <v>128</v>
      </c>
      <c r="M8" s="132">
        <v>75</v>
      </c>
      <c r="N8" s="132"/>
      <c r="O8" s="132"/>
      <c r="P8" s="132"/>
      <c r="Q8" s="132"/>
      <c r="R8" s="132"/>
      <c r="S8" s="133"/>
      <c r="T8" s="128"/>
      <c r="U8" s="122">
        <f>SUM(H8:S8)</f>
        <v>1467</v>
      </c>
    </row>
    <row r="9" spans="1:19" ht="10.5" customHeight="1" thickBo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</row>
    <row r="10" spans="1:21" ht="21" thickTop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2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2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2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2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2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 ht="2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20.25">
      <c r="A17" s="134"/>
      <c r="B17" s="135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20.25">
      <c r="A18" s="134"/>
      <c r="B18" s="135"/>
      <c r="C18" s="134"/>
      <c r="D18" s="134"/>
      <c r="E18" s="134"/>
      <c r="F18" s="105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20.25">
      <c r="A19" s="134"/>
      <c r="B19" s="135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20.25">
      <c r="A20" s="134"/>
      <c r="B20" s="135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20.25">
      <c r="A21" s="134"/>
      <c r="B21" s="135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20.25">
      <c r="A22" s="134"/>
      <c r="B22" s="135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20.25">
      <c r="A23" s="134"/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20.25">
      <c r="A24" s="134"/>
      <c r="B24" s="135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20.25">
      <c r="A25" s="134"/>
      <c r="B25" s="135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20.2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20.25">
      <c r="A27" s="134"/>
      <c r="B27" s="135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ht="20.25">
      <c r="A28" s="134"/>
      <c r="B28" s="135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31" spans="27:30" ht="25.5">
      <c r="AA31" s="144"/>
      <c r="AB31" s="144"/>
      <c r="AC31" s="144"/>
      <c r="AD31" s="145" t="s">
        <v>498</v>
      </c>
    </row>
    <row r="32" spans="27:30" ht="20.25">
      <c r="AA32" s="146" t="s">
        <v>49</v>
      </c>
      <c r="AB32" s="144" t="s">
        <v>50</v>
      </c>
      <c r="AC32" s="144" t="s">
        <v>51</v>
      </c>
      <c r="AD32" s="144" t="s">
        <v>52</v>
      </c>
    </row>
    <row r="33" spans="27:30" ht="20.25">
      <c r="AA33" s="146" t="s">
        <v>53</v>
      </c>
      <c r="AB33" s="144" t="s">
        <v>54</v>
      </c>
      <c r="AC33" s="144" t="s">
        <v>55</v>
      </c>
      <c r="AD33" s="144" t="s">
        <v>56</v>
      </c>
    </row>
    <row r="34" spans="27:30" ht="20.25">
      <c r="AA34" s="146" t="s">
        <v>57</v>
      </c>
      <c r="AB34" s="144" t="s">
        <v>58</v>
      </c>
      <c r="AC34" s="144" t="s">
        <v>59</v>
      </c>
      <c r="AD34" s="144" t="s">
        <v>60</v>
      </c>
    </row>
    <row r="35" spans="27:30" ht="20.25">
      <c r="AA35" s="146" t="s">
        <v>61</v>
      </c>
      <c r="AB35" s="144" t="s">
        <v>62</v>
      </c>
      <c r="AC35" s="144" t="s">
        <v>63</v>
      </c>
      <c r="AD35" s="144" t="s">
        <v>64</v>
      </c>
    </row>
    <row r="36" spans="27:30" ht="20.25">
      <c r="AA36" s="146" t="s">
        <v>65</v>
      </c>
      <c r="AB36" s="144" t="s">
        <v>66</v>
      </c>
      <c r="AC36" s="144" t="s">
        <v>67</v>
      </c>
      <c r="AD36" s="144" t="s">
        <v>68</v>
      </c>
    </row>
    <row r="37" spans="27:30" ht="20.25">
      <c r="AA37" s="146" t="s">
        <v>69</v>
      </c>
      <c r="AB37" s="144" t="s">
        <v>70</v>
      </c>
      <c r="AC37" s="144" t="s">
        <v>71</v>
      </c>
      <c r="AD37" s="144" t="s">
        <v>72</v>
      </c>
    </row>
    <row r="38" spans="27:30" ht="20.25">
      <c r="AA38" s="146" t="s">
        <v>73</v>
      </c>
      <c r="AB38" s="144" t="s">
        <v>74</v>
      </c>
      <c r="AC38" s="144" t="s">
        <v>75</v>
      </c>
      <c r="AD38" s="144" t="s">
        <v>76</v>
      </c>
    </row>
    <row r="39" spans="27:30" ht="20.25">
      <c r="AA39" s="146" t="s">
        <v>77</v>
      </c>
      <c r="AB39" s="144" t="s">
        <v>78</v>
      </c>
      <c r="AC39" s="144" t="s">
        <v>79</v>
      </c>
      <c r="AD39" s="144" t="s">
        <v>80</v>
      </c>
    </row>
    <row r="40" spans="27:30" ht="20.25">
      <c r="AA40" s="146" t="s">
        <v>81</v>
      </c>
      <c r="AB40" s="144" t="s">
        <v>82</v>
      </c>
      <c r="AC40" s="144" t="s">
        <v>83</v>
      </c>
      <c r="AD40" s="144" t="s">
        <v>84</v>
      </c>
    </row>
    <row r="41" spans="27:30" ht="20.25">
      <c r="AA41" s="146">
        <v>100</v>
      </c>
      <c r="AB41" s="144" t="s">
        <v>85</v>
      </c>
      <c r="AC41" s="144" t="s">
        <v>86</v>
      </c>
      <c r="AD41" s="144" t="s">
        <v>87</v>
      </c>
    </row>
    <row r="42" spans="27:30" ht="20.25">
      <c r="AA42" s="146">
        <v>110</v>
      </c>
      <c r="AB42" s="144" t="s">
        <v>88</v>
      </c>
      <c r="AC42" s="144" t="s">
        <v>89</v>
      </c>
      <c r="AD42" s="144" t="s">
        <v>90</v>
      </c>
    </row>
    <row r="43" spans="27:30" ht="20.25">
      <c r="AA43" s="146">
        <v>120</v>
      </c>
      <c r="AB43" s="144" t="s">
        <v>91</v>
      </c>
      <c r="AC43" s="144" t="s">
        <v>92</v>
      </c>
      <c r="AD43" s="144" t="s">
        <v>93</v>
      </c>
    </row>
    <row r="44" spans="27:30" ht="20.25">
      <c r="AA44" s="146">
        <v>130</v>
      </c>
      <c r="AB44" s="144" t="s">
        <v>94</v>
      </c>
      <c r="AC44" s="144" t="s">
        <v>95</v>
      </c>
      <c r="AD44" s="144" t="s">
        <v>96</v>
      </c>
    </row>
    <row r="45" spans="27:30" ht="20.25">
      <c r="AA45" s="146">
        <v>140</v>
      </c>
      <c r="AB45" s="144" t="s">
        <v>97</v>
      </c>
      <c r="AC45" s="144" t="s">
        <v>98</v>
      </c>
      <c r="AD45" s="144" t="s">
        <v>99</v>
      </c>
    </row>
    <row r="46" spans="27:30" ht="20.25">
      <c r="AA46" s="146">
        <v>150</v>
      </c>
      <c r="AB46" s="144" t="s">
        <v>100</v>
      </c>
      <c r="AC46" s="144" t="s">
        <v>101</v>
      </c>
      <c r="AD46" s="144" t="s">
        <v>102</v>
      </c>
    </row>
    <row r="47" spans="27:30" ht="20.25">
      <c r="AA47" s="146">
        <v>160</v>
      </c>
      <c r="AB47" s="144" t="s">
        <v>103</v>
      </c>
      <c r="AC47" s="144" t="s">
        <v>104</v>
      </c>
      <c r="AD47" s="144" t="s">
        <v>105</v>
      </c>
    </row>
    <row r="48" spans="27:30" ht="20.25">
      <c r="AA48" s="146">
        <v>170</v>
      </c>
      <c r="AB48" s="144" t="s">
        <v>106</v>
      </c>
      <c r="AC48" s="144" t="s">
        <v>107</v>
      </c>
      <c r="AD48" s="144" t="s">
        <v>108</v>
      </c>
    </row>
    <row r="49" spans="27:30" ht="20.25">
      <c r="AA49" s="146">
        <v>180</v>
      </c>
      <c r="AB49" s="144" t="s">
        <v>109</v>
      </c>
      <c r="AC49" s="144" t="s">
        <v>110</v>
      </c>
      <c r="AD49" s="144" t="s">
        <v>111</v>
      </c>
    </row>
    <row r="50" spans="27:30" ht="20.25">
      <c r="AA50" s="146">
        <v>190</v>
      </c>
      <c r="AB50" s="144" t="s">
        <v>112</v>
      </c>
      <c r="AC50" s="144" t="s">
        <v>113</v>
      </c>
      <c r="AD50" s="144" t="s">
        <v>114</v>
      </c>
    </row>
    <row r="51" spans="27:30" ht="20.25">
      <c r="AA51" s="146">
        <v>210</v>
      </c>
      <c r="AB51" s="144" t="s">
        <v>115</v>
      </c>
      <c r="AC51" s="144" t="s">
        <v>116</v>
      </c>
      <c r="AD51" s="144" t="s">
        <v>117</v>
      </c>
    </row>
    <row r="52" spans="27:30" ht="20.25">
      <c r="AA52" s="146">
        <v>220</v>
      </c>
      <c r="AB52" s="144" t="s">
        <v>118</v>
      </c>
      <c r="AC52" s="144" t="s">
        <v>119</v>
      </c>
      <c r="AD52" s="144" t="s">
        <v>120</v>
      </c>
    </row>
    <row r="53" spans="27:30" ht="20.25">
      <c r="AA53" s="146">
        <v>230</v>
      </c>
      <c r="AB53" s="144" t="s">
        <v>121</v>
      </c>
      <c r="AC53" s="144" t="s">
        <v>122</v>
      </c>
      <c r="AD53" s="144" t="s">
        <v>123</v>
      </c>
    </row>
    <row r="54" spans="27:30" ht="20.25">
      <c r="AA54" s="146">
        <v>240</v>
      </c>
      <c r="AB54" s="144" t="s">
        <v>124</v>
      </c>
      <c r="AC54" s="144" t="s">
        <v>125</v>
      </c>
      <c r="AD54" s="144" t="s">
        <v>126</v>
      </c>
    </row>
    <row r="55" spans="27:30" ht="20.25">
      <c r="AA55" s="146">
        <v>250</v>
      </c>
      <c r="AB55" s="144" t="s">
        <v>127</v>
      </c>
      <c r="AC55" s="144" t="s">
        <v>128</v>
      </c>
      <c r="AD55" s="144" t="s">
        <v>129</v>
      </c>
    </row>
    <row r="56" spans="27:30" ht="20.25">
      <c r="AA56" s="146">
        <v>260</v>
      </c>
      <c r="AB56" s="144" t="s">
        <v>130</v>
      </c>
      <c r="AC56" s="144" t="s">
        <v>131</v>
      </c>
      <c r="AD56" s="144" t="s">
        <v>132</v>
      </c>
    </row>
    <row r="57" spans="27:30" ht="20.25">
      <c r="AA57" s="146">
        <v>270</v>
      </c>
      <c r="AB57" s="144" t="s">
        <v>133</v>
      </c>
      <c r="AC57" s="144" t="s">
        <v>134</v>
      </c>
      <c r="AD57" s="144" t="s">
        <v>135</v>
      </c>
    </row>
    <row r="58" spans="27:30" ht="20.25">
      <c r="AA58" s="146">
        <v>280</v>
      </c>
      <c r="AB58" s="144" t="s">
        <v>136</v>
      </c>
      <c r="AC58" s="144" t="s">
        <v>137</v>
      </c>
      <c r="AD58" s="144" t="s">
        <v>138</v>
      </c>
    </row>
    <row r="59" spans="27:30" ht="20.25">
      <c r="AA59" s="146">
        <v>290</v>
      </c>
      <c r="AB59" s="144" t="s">
        <v>139</v>
      </c>
      <c r="AC59" s="144" t="s">
        <v>140</v>
      </c>
      <c r="AD59" s="144" t="s">
        <v>141</v>
      </c>
    </row>
    <row r="60" spans="27:30" ht="20.25">
      <c r="AA60" s="146" t="s">
        <v>142</v>
      </c>
      <c r="AB60" s="144" t="s">
        <v>143</v>
      </c>
      <c r="AC60" s="144" t="s">
        <v>144</v>
      </c>
      <c r="AD60" s="144" t="s">
        <v>145</v>
      </c>
    </row>
    <row r="61" spans="27:30" ht="20.25">
      <c r="AA61" s="146" t="s">
        <v>146</v>
      </c>
      <c r="AB61" s="144" t="s">
        <v>147</v>
      </c>
      <c r="AC61" s="144" t="s">
        <v>148</v>
      </c>
      <c r="AD61" s="144" t="s">
        <v>149</v>
      </c>
    </row>
    <row r="62" spans="27:30" ht="20.25">
      <c r="AA62" s="146">
        <v>300</v>
      </c>
      <c r="AB62" s="144" t="s">
        <v>150</v>
      </c>
      <c r="AC62" s="144" t="s">
        <v>151</v>
      </c>
      <c r="AD62" s="144" t="s">
        <v>152</v>
      </c>
    </row>
    <row r="63" spans="27:30" ht="20.25">
      <c r="AA63" s="146">
        <v>310</v>
      </c>
      <c r="AB63" s="144" t="s">
        <v>153</v>
      </c>
      <c r="AC63" s="144" t="s">
        <v>154</v>
      </c>
      <c r="AD63" s="144" t="s">
        <v>155</v>
      </c>
    </row>
    <row r="64" spans="27:30" ht="20.25">
      <c r="AA64" s="146">
        <v>320</v>
      </c>
      <c r="AB64" s="144" t="s">
        <v>156</v>
      </c>
      <c r="AC64" s="144" t="s">
        <v>157</v>
      </c>
      <c r="AD64" s="144" t="s">
        <v>158</v>
      </c>
    </row>
    <row r="65" spans="27:30" ht="20.25">
      <c r="AA65" s="146">
        <v>330</v>
      </c>
      <c r="AB65" s="144" t="s">
        <v>159</v>
      </c>
      <c r="AC65" s="144" t="s">
        <v>160</v>
      </c>
      <c r="AD65" s="144" t="s">
        <v>161</v>
      </c>
    </row>
    <row r="66" spans="27:30" ht="20.25">
      <c r="AA66" s="146">
        <v>340</v>
      </c>
      <c r="AB66" s="144" t="s">
        <v>162</v>
      </c>
      <c r="AC66" s="144" t="s">
        <v>163</v>
      </c>
      <c r="AD66" s="144" t="s">
        <v>164</v>
      </c>
    </row>
    <row r="67" spans="27:30" ht="20.25">
      <c r="AA67" s="146">
        <v>350</v>
      </c>
      <c r="AB67" s="144" t="s">
        <v>165</v>
      </c>
      <c r="AC67" s="144" t="s">
        <v>166</v>
      </c>
      <c r="AD67" s="144" t="s">
        <v>167</v>
      </c>
    </row>
    <row r="68" spans="27:30" ht="20.25">
      <c r="AA68" s="146">
        <v>360</v>
      </c>
      <c r="AB68" s="144" t="s">
        <v>168</v>
      </c>
      <c r="AC68" s="144" t="s">
        <v>169</v>
      </c>
      <c r="AD68" s="144" t="s">
        <v>170</v>
      </c>
    </row>
    <row r="69" spans="27:30" ht="20.25">
      <c r="AA69" s="146">
        <v>370</v>
      </c>
      <c r="AB69" s="144" t="s">
        <v>171</v>
      </c>
      <c r="AC69" s="144" t="s">
        <v>172</v>
      </c>
      <c r="AD69" s="144" t="s">
        <v>173</v>
      </c>
    </row>
    <row r="70" spans="27:30" ht="20.25">
      <c r="AA70" s="146">
        <v>380</v>
      </c>
      <c r="AB70" s="144" t="s">
        <v>174</v>
      </c>
      <c r="AC70" s="144" t="s">
        <v>175</v>
      </c>
      <c r="AD70" s="144" t="s">
        <v>176</v>
      </c>
    </row>
    <row r="71" spans="27:30" ht="20.25">
      <c r="AA71" s="146">
        <v>390</v>
      </c>
      <c r="AB71" s="144" t="s">
        <v>177</v>
      </c>
      <c r="AC71" s="144" t="s">
        <v>178</v>
      </c>
      <c r="AD71" s="144" t="s">
        <v>179</v>
      </c>
    </row>
    <row r="72" spans="27:30" ht="20.25">
      <c r="AA72" s="146">
        <v>400</v>
      </c>
      <c r="AB72" s="144" t="s">
        <v>180</v>
      </c>
      <c r="AC72" s="144" t="s">
        <v>181</v>
      </c>
      <c r="AD72" s="144" t="s">
        <v>182</v>
      </c>
    </row>
    <row r="73" spans="27:30" ht="20.25">
      <c r="AA73" s="146">
        <v>410</v>
      </c>
      <c r="AB73" s="144" t="s">
        <v>183</v>
      </c>
      <c r="AC73" s="144" t="s">
        <v>184</v>
      </c>
      <c r="AD73" s="144" t="s">
        <v>185</v>
      </c>
    </row>
    <row r="74" spans="27:30" ht="20.25">
      <c r="AA74" s="146">
        <v>420</v>
      </c>
      <c r="AB74" s="144" t="s">
        <v>186</v>
      </c>
      <c r="AC74" s="144" t="s">
        <v>187</v>
      </c>
      <c r="AD74" s="144" t="s">
        <v>188</v>
      </c>
    </row>
    <row r="75" spans="27:30" ht="20.25">
      <c r="AA75" s="146">
        <v>430</v>
      </c>
      <c r="AB75" s="144" t="s">
        <v>189</v>
      </c>
      <c r="AC75" s="144" t="s">
        <v>190</v>
      </c>
      <c r="AD75" s="144" t="s">
        <v>191</v>
      </c>
    </row>
    <row r="76" spans="27:30" ht="20.25">
      <c r="AA76" s="146">
        <v>440</v>
      </c>
      <c r="AB76" s="144" t="s">
        <v>192</v>
      </c>
      <c r="AC76" s="144" t="s">
        <v>193</v>
      </c>
      <c r="AD76" s="144" t="s">
        <v>194</v>
      </c>
    </row>
    <row r="77" spans="27:30" ht="20.25">
      <c r="AA77" s="146">
        <v>450</v>
      </c>
      <c r="AB77" s="144" t="s">
        <v>195</v>
      </c>
      <c r="AC77" s="144" t="s">
        <v>196</v>
      </c>
      <c r="AD77" s="144" t="s">
        <v>197</v>
      </c>
    </row>
    <row r="78" spans="27:30" ht="20.25">
      <c r="AA78" s="146">
        <v>460</v>
      </c>
      <c r="AB78" s="144" t="s">
        <v>198</v>
      </c>
      <c r="AC78" s="144" t="s">
        <v>199</v>
      </c>
      <c r="AD78" s="144" t="s">
        <v>200</v>
      </c>
    </row>
    <row r="79" spans="27:30" ht="20.25">
      <c r="AA79" s="146">
        <v>470</v>
      </c>
      <c r="AB79" s="144" t="s">
        <v>201</v>
      </c>
      <c r="AC79" s="144" t="s">
        <v>202</v>
      </c>
      <c r="AD79" s="144" t="s">
        <v>203</v>
      </c>
    </row>
    <row r="80" spans="27:30" ht="20.25">
      <c r="AA80" s="146">
        <v>480</v>
      </c>
      <c r="AB80" s="144" t="s">
        <v>204</v>
      </c>
      <c r="AC80" s="144" t="s">
        <v>205</v>
      </c>
      <c r="AD80" s="144" t="s">
        <v>206</v>
      </c>
    </row>
    <row r="81" spans="27:30" ht="20.25">
      <c r="AA81" s="146">
        <v>490</v>
      </c>
      <c r="AB81" s="144" t="s">
        <v>207</v>
      </c>
      <c r="AC81" s="144" t="s">
        <v>208</v>
      </c>
      <c r="AD81" s="144" t="s">
        <v>209</v>
      </c>
    </row>
    <row r="82" spans="27:30" ht="20.25">
      <c r="AA82" s="146">
        <v>500</v>
      </c>
      <c r="AB82" s="144" t="s">
        <v>210</v>
      </c>
      <c r="AC82" s="144" t="s">
        <v>211</v>
      </c>
      <c r="AD82" s="144" t="s">
        <v>212</v>
      </c>
    </row>
    <row r="83" spans="27:30" ht="20.25">
      <c r="AA83" s="146">
        <v>510</v>
      </c>
      <c r="AB83" s="144" t="s">
        <v>213</v>
      </c>
      <c r="AC83" s="144" t="s">
        <v>214</v>
      </c>
      <c r="AD83" s="144" t="s">
        <v>215</v>
      </c>
    </row>
    <row r="84" spans="27:30" ht="20.25">
      <c r="AA84" s="146">
        <v>520</v>
      </c>
      <c r="AB84" s="144" t="s">
        <v>216</v>
      </c>
      <c r="AC84" s="144" t="s">
        <v>217</v>
      </c>
      <c r="AD84" s="144" t="s">
        <v>218</v>
      </c>
    </row>
    <row r="85" spans="27:30" ht="20.25">
      <c r="AA85" s="146">
        <v>530</v>
      </c>
      <c r="AB85" s="144" t="s">
        <v>219</v>
      </c>
      <c r="AC85" s="144" t="s">
        <v>220</v>
      </c>
      <c r="AD85" s="144" t="s">
        <v>221</v>
      </c>
    </row>
    <row r="86" spans="27:30" ht="20.25">
      <c r="AA86" s="146">
        <v>540</v>
      </c>
      <c r="AB86" s="144" t="s">
        <v>222</v>
      </c>
      <c r="AC86" s="144" t="s">
        <v>223</v>
      </c>
      <c r="AD86" s="144" t="s">
        <v>224</v>
      </c>
    </row>
    <row r="87" spans="27:30" ht="20.25">
      <c r="AA87" s="146">
        <v>550</v>
      </c>
      <c r="AB87" s="144" t="s">
        <v>225</v>
      </c>
      <c r="AC87" s="144" t="s">
        <v>226</v>
      </c>
      <c r="AD87" s="144" t="s">
        <v>227</v>
      </c>
    </row>
    <row r="88" spans="27:30" ht="20.25">
      <c r="AA88" s="146">
        <v>560</v>
      </c>
      <c r="AB88" s="144" t="s">
        <v>228</v>
      </c>
      <c r="AC88" s="144" t="s">
        <v>229</v>
      </c>
      <c r="AD88" s="144" t="s">
        <v>230</v>
      </c>
    </row>
    <row r="89" spans="27:30" ht="20.25">
      <c r="AA89" s="146">
        <v>570</v>
      </c>
      <c r="AB89" s="144" t="s">
        <v>231</v>
      </c>
      <c r="AC89" s="144" t="s">
        <v>232</v>
      </c>
      <c r="AD89" s="144" t="s">
        <v>233</v>
      </c>
    </row>
    <row r="90" spans="27:30" ht="20.25">
      <c r="AA90" s="146">
        <v>580</v>
      </c>
      <c r="AB90" s="144" t="s">
        <v>234</v>
      </c>
      <c r="AC90" s="144" t="s">
        <v>235</v>
      </c>
      <c r="AD90" s="144" t="s">
        <v>236</v>
      </c>
    </row>
    <row r="91" spans="27:30" ht="20.25">
      <c r="AA91" s="146">
        <v>590</v>
      </c>
      <c r="AB91" s="144" t="s">
        <v>237</v>
      </c>
      <c r="AC91" s="144" t="s">
        <v>238</v>
      </c>
      <c r="AD91" s="144" t="s">
        <v>239</v>
      </c>
    </row>
    <row r="92" spans="27:30" ht="20.25">
      <c r="AA92" s="146">
        <v>600</v>
      </c>
      <c r="AB92" s="144" t="s">
        <v>240</v>
      </c>
      <c r="AC92" s="144" t="s">
        <v>241</v>
      </c>
      <c r="AD92" s="144" t="s">
        <v>242</v>
      </c>
    </row>
    <row r="93" spans="27:30" ht="20.25">
      <c r="AA93" s="146">
        <v>610</v>
      </c>
      <c r="AB93" s="144" t="s">
        <v>243</v>
      </c>
      <c r="AC93" s="144" t="s">
        <v>244</v>
      </c>
      <c r="AD93" s="144" t="s">
        <v>245</v>
      </c>
    </row>
    <row r="94" spans="27:30" ht="20.25">
      <c r="AA94" s="146">
        <v>620</v>
      </c>
      <c r="AB94" s="144" t="s">
        <v>246</v>
      </c>
      <c r="AC94" s="144" t="s">
        <v>247</v>
      </c>
      <c r="AD94" s="144" t="s">
        <v>248</v>
      </c>
    </row>
    <row r="95" spans="27:30" ht="20.25">
      <c r="AA95" s="146">
        <v>630</v>
      </c>
      <c r="AB95" s="144" t="s">
        <v>249</v>
      </c>
      <c r="AC95" s="144" t="s">
        <v>250</v>
      </c>
      <c r="AD95" s="144" t="s">
        <v>251</v>
      </c>
    </row>
    <row r="96" spans="27:30" ht="20.25">
      <c r="AA96" s="146">
        <v>640</v>
      </c>
      <c r="AB96" s="144" t="s">
        <v>252</v>
      </c>
      <c r="AC96" s="144" t="s">
        <v>253</v>
      </c>
      <c r="AD96" s="144" t="s">
        <v>254</v>
      </c>
    </row>
    <row r="97" spans="27:30" ht="20.25">
      <c r="AA97" s="146">
        <v>650</v>
      </c>
      <c r="AB97" s="144" t="s">
        <v>255</v>
      </c>
      <c r="AC97" s="144" t="s">
        <v>256</v>
      </c>
      <c r="AD97" s="144" t="s">
        <v>257</v>
      </c>
    </row>
    <row r="98" spans="27:30" ht="20.25">
      <c r="AA98" s="146">
        <v>660</v>
      </c>
      <c r="AB98" s="144" t="s">
        <v>258</v>
      </c>
      <c r="AC98" s="144" t="s">
        <v>259</v>
      </c>
      <c r="AD98" s="144" t="s">
        <v>260</v>
      </c>
    </row>
    <row r="99" spans="27:30" ht="20.25">
      <c r="AA99" s="146">
        <v>670</v>
      </c>
      <c r="AB99" s="144" t="s">
        <v>261</v>
      </c>
      <c r="AC99" s="144" t="s">
        <v>262</v>
      </c>
      <c r="AD99" s="144" t="s">
        <v>263</v>
      </c>
    </row>
    <row r="100" spans="27:30" ht="20.25">
      <c r="AA100" s="146">
        <v>680</v>
      </c>
      <c r="AB100" s="144" t="s">
        <v>264</v>
      </c>
      <c r="AC100" s="144" t="s">
        <v>265</v>
      </c>
      <c r="AD100" s="144" t="s">
        <v>266</v>
      </c>
    </row>
    <row r="101" spans="27:30" ht="20.25">
      <c r="AA101" s="146">
        <v>690</v>
      </c>
      <c r="AB101" s="144" t="s">
        <v>267</v>
      </c>
      <c r="AC101" s="144" t="s">
        <v>268</v>
      </c>
      <c r="AD101" s="144" t="s">
        <v>269</v>
      </c>
    </row>
    <row r="102" spans="27:30" ht="20.25">
      <c r="AA102" s="146">
        <v>700</v>
      </c>
      <c r="AB102" s="144" t="s">
        <v>270</v>
      </c>
      <c r="AC102" s="144" t="s">
        <v>271</v>
      </c>
      <c r="AD102" s="144" t="s">
        <v>272</v>
      </c>
    </row>
    <row r="103" spans="27:30" ht="20.25">
      <c r="AA103" s="146">
        <v>710</v>
      </c>
      <c r="AB103" s="144" t="s">
        <v>273</v>
      </c>
      <c r="AC103" s="144" t="s">
        <v>274</v>
      </c>
      <c r="AD103" s="144" t="s">
        <v>275</v>
      </c>
    </row>
    <row r="104" spans="27:30" ht="20.25">
      <c r="AA104" s="146">
        <v>720</v>
      </c>
      <c r="AB104" s="144" t="s">
        <v>276</v>
      </c>
      <c r="AC104" s="144" t="s">
        <v>277</v>
      </c>
      <c r="AD104" s="144" t="s">
        <v>278</v>
      </c>
    </row>
    <row r="105" spans="27:30" ht="20.25">
      <c r="AA105" s="146">
        <v>730</v>
      </c>
      <c r="AB105" s="144" t="s">
        <v>279</v>
      </c>
      <c r="AC105" s="144" t="s">
        <v>280</v>
      </c>
      <c r="AD105" s="144" t="s">
        <v>281</v>
      </c>
    </row>
    <row r="106" spans="27:30" ht="20.25">
      <c r="AA106" s="146">
        <v>740</v>
      </c>
      <c r="AB106" s="144" t="s">
        <v>282</v>
      </c>
      <c r="AC106" s="144" t="s">
        <v>283</v>
      </c>
      <c r="AD106" s="144" t="s">
        <v>284</v>
      </c>
    </row>
    <row r="107" spans="27:30" ht="20.25">
      <c r="AA107" s="146">
        <v>750</v>
      </c>
      <c r="AB107" s="144" t="s">
        <v>285</v>
      </c>
      <c r="AC107" s="144" t="s">
        <v>286</v>
      </c>
      <c r="AD107" s="144" t="s">
        <v>287</v>
      </c>
    </row>
    <row r="108" spans="27:30" ht="20.25">
      <c r="AA108" s="146">
        <v>760</v>
      </c>
      <c r="AB108" s="144" t="s">
        <v>288</v>
      </c>
      <c r="AC108" s="144" t="s">
        <v>289</v>
      </c>
      <c r="AD108" s="144" t="s">
        <v>290</v>
      </c>
    </row>
    <row r="109" spans="27:30" ht="20.25">
      <c r="AA109" s="146">
        <v>770</v>
      </c>
      <c r="AB109" s="144" t="s">
        <v>291</v>
      </c>
      <c r="AC109" s="144" t="s">
        <v>292</v>
      </c>
      <c r="AD109" s="144" t="s">
        <v>293</v>
      </c>
    </row>
    <row r="110" spans="27:30" ht="20.25">
      <c r="AA110" s="146">
        <v>780</v>
      </c>
      <c r="AB110" s="144" t="s">
        <v>294</v>
      </c>
      <c r="AC110" s="144" t="s">
        <v>295</v>
      </c>
      <c r="AD110" s="144" t="s">
        <v>296</v>
      </c>
    </row>
    <row r="111" spans="27:30" ht="20.25">
      <c r="AA111" s="146">
        <v>790</v>
      </c>
      <c r="AB111" s="144" t="s">
        <v>297</v>
      </c>
      <c r="AC111" s="144" t="s">
        <v>298</v>
      </c>
      <c r="AD111" s="144" t="s">
        <v>299</v>
      </c>
    </row>
    <row r="112" spans="27:30" ht="20.25">
      <c r="AA112" s="146">
        <v>800</v>
      </c>
      <c r="AB112" s="144" t="s">
        <v>300</v>
      </c>
      <c r="AC112" s="144" t="s">
        <v>301</v>
      </c>
      <c r="AD112" s="144" t="s">
        <v>302</v>
      </c>
    </row>
    <row r="113" spans="27:30" ht="20.25">
      <c r="AA113" s="146">
        <v>810</v>
      </c>
      <c r="AB113" s="144" t="s">
        <v>303</v>
      </c>
      <c r="AC113" s="144" t="s">
        <v>304</v>
      </c>
      <c r="AD113" s="144" t="s">
        <v>305</v>
      </c>
    </row>
    <row r="114" spans="27:30" ht="20.25">
      <c r="AA114" s="146">
        <v>820</v>
      </c>
      <c r="AB114" s="144" t="s">
        <v>306</v>
      </c>
      <c r="AC114" s="144" t="s">
        <v>307</v>
      </c>
      <c r="AD114" s="144" t="s">
        <v>308</v>
      </c>
    </row>
    <row r="115" spans="27:30" ht="20.25">
      <c r="AA115" s="146">
        <v>830</v>
      </c>
      <c r="AB115" s="144" t="s">
        <v>309</v>
      </c>
      <c r="AC115" s="144" t="s">
        <v>310</v>
      </c>
      <c r="AD115" s="144" t="s">
        <v>311</v>
      </c>
    </row>
    <row r="116" spans="27:30" ht="20.25">
      <c r="AA116" s="146">
        <v>840</v>
      </c>
      <c r="AB116" s="144" t="s">
        <v>312</v>
      </c>
      <c r="AC116" s="144" t="s">
        <v>313</v>
      </c>
      <c r="AD116" s="144" t="s">
        <v>314</v>
      </c>
    </row>
    <row r="117" spans="27:30" ht="20.25">
      <c r="AA117" s="146">
        <v>850</v>
      </c>
      <c r="AB117" s="144" t="s">
        <v>315</v>
      </c>
      <c r="AC117" s="144" t="s">
        <v>316</v>
      </c>
      <c r="AD117" s="144" t="s">
        <v>317</v>
      </c>
    </row>
    <row r="118" spans="27:30" ht="20.25">
      <c r="AA118" s="146">
        <v>860</v>
      </c>
      <c r="AB118" s="144" t="s">
        <v>318</v>
      </c>
      <c r="AC118" s="144" t="s">
        <v>319</v>
      </c>
      <c r="AD118" s="144" t="s">
        <v>320</v>
      </c>
    </row>
    <row r="119" spans="27:30" ht="20.25">
      <c r="AA119" s="146">
        <v>870</v>
      </c>
      <c r="AB119" s="144" t="s">
        <v>321</v>
      </c>
      <c r="AC119" s="144" t="s">
        <v>322</v>
      </c>
      <c r="AD119" s="144" t="s">
        <v>323</v>
      </c>
    </row>
    <row r="120" spans="27:30" ht="20.25">
      <c r="AA120" s="146">
        <v>880</v>
      </c>
      <c r="AB120" s="144" t="s">
        <v>324</v>
      </c>
      <c r="AC120" s="144" t="s">
        <v>325</v>
      </c>
      <c r="AD120" s="144" t="s">
        <v>326</v>
      </c>
    </row>
    <row r="121" spans="27:30" ht="20.25">
      <c r="AA121" s="146">
        <v>890</v>
      </c>
      <c r="AB121" s="144" t="s">
        <v>327</v>
      </c>
      <c r="AC121" s="144" t="s">
        <v>328</v>
      </c>
      <c r="AD121" s="144" t="s">
        <v>329</v>
      </c>
    </row>
    <row r="122" spans="27:30" ht="20.25">
      <c r="AA122" s="146">
        <v>900</v>
      </c>
      <c r="AB122" s="144" t="s">
        <v>330</v>
      </c>
      <c r="AC122" s="144" t="s">
        <v>331</v>
      </c>
      <c r="AD122" s="144" t="s">
        <v>332</v>
      </c>
    </row>
    <row r="123" spans="27:30" ht="20.25">
      <c r="AA123" s="146">
        <v>910</v>
      </c>
      <c r="AB123" s="144" t="s">
        <v>333</v>
      </c>
      <c r="AC123" s="144" t="s">
        <v>334</v>
      </c>
      <c r="AD123" s="144" t="s">
        <v>335</v>
      </c>
    </row>
    <row r="124" spans="27:30" ht="20.25">
      <c r="AA124" s="146">
        <v>920</v>
      </c>
      <c r="AB124" s="144" t="s">
        <v>336</v>
      </c>
      <c r="AC124" s="144" t="s">
        <v>337</v>
      </c>
      <c r="AD124" s="144" t="s">
        <v>338</v>
      </c>
    </row>
    <row r="125" spans="27:30" ht="20.25">
      <c r="AA125" s="146">
        <v>930</v>
      </c>
      <c r="AB125" s="144" t="s">
        <v>339</v>
      </c>
      <c r="AC125" s="144" t="s">
        <v>340</v>
      </c>
      <c r="AD125" s="144" t="s">
        <v>341</v>
      </c>
    </row>
    <row r="126" spans="27:30" ht="20.25">
      <c r="AA126" s="146">
        <v>940</v>
      </c>
      <c r="AB126" s="144" t="s">
        <v>342</v>
      </c>
      <c r="AC126" s="144" t="s">
        <v>343</v>
      </c>
      <c r="AD126" s="144" t="s">
        <v>344</v>
      </c>
    </row>
    <row r="127" spans="27:30" ht="20.25">
      <c r="AA127" s="146">
        <v>950</v>
      </c>
      <c r="AB127" s="144" t="s">
        <v>345</v>
      </c>
      <c r="AC127" s="144" t="s">
        <v>346</v>
      </c>
      <c r="AD127" s="144" t="s">
        <v>347</v>
      </c>
    </row>
    <row r="128" spans="27:30" ht="20.25">
      <c r="AA128" s="146">
        <v>971</v>
      </c>
      <c r="AB128" s="144" t="s">
        <v>348</v>
      </c>
      <c r="AC128" s="144" t="s">
        <v>349</v>
      </c>
      <c r="AD128" s="144" t="s">
        <v>350</v>
      </c>
    </row>
    <row r="129" spans="27:30" ht="20.25">
      <c r="AA129" s="146">
        <v>972</v>
      </c>
      <c r="AB129" s="144" t="s">
        <v>351</v>
      </c>
      <c r="AC129" s="144" t="s">
        <v>352</v>
      </c>
      <c r="AD129" s="144" t="s">
        <v>353</v>
      </c>
    </row>
    <row r="130" spans="27:30" ht="20.25">
      <c r="AA130" s="146">
        <v>973</v>
      </c>
      <c r="AB130" s="144" t="s">
        <v>354</v>
      </c>
      <c r="AC130" s="144" t="s">
        <v>355</v>
      </c>
      <c r="AD130" s="144" t="s">
        <v>356</v>
      </c>
    </row>
    <row r="131" spans="27:30" ht="20.25">
      <c r="AA131" s="146">
        <v>974</v>
      </c>
      <c r="AB131" s="144" t="s">
        <v>357</v>
      </c>
      <c r="AC131" s="144" t="s">
        <v>358</v>
      </c>
      <c r="AD131" s="144" t="s">
        <v>359</v>
      </c>
    </row>
    <row r="132" spans="27:30" ht="20.25">
      <c r="AA132" s="146">
        <v>976</v>
      </c>
      <c r="AB132" s="144" t="s">
        <v>360</v>
      </c>
      <c r="AC132" s="144" t="s">
        <v>361</v>
      </c>
      <c r="AD132" s="144" t="s">
        <v>362</v>
      </c>
    </row>
    <row r="133" spans="27:30" ht="20.25">
      <c r="AA133" s="146">
        <v>988</v>
      </c>
      <c r="AB133" s="144" t="s">
        <v>363</v>
      </c>
      <c r="AC133" s="144" t="s">
        <v>364</v>
      </c>
      <c r="AD133" s="144" t="s">
        <v>365</v>
      </c>
    </row>
    <row r="134" spans="27:30" ht="20.25">
      <c r="AA134" s="146" t="s">
        <v>366</v>
      </c>
      <c r="AB134" s="144" t="s">
        <v>367</v>
      </c>
      <c r="AC134" s="144" t="s">
        <v>368</v>
      </c>
      <c r="AD134" s="144" t="s">
        <v>369</v>
      </c>
    </row>
    <row r="135" spans="27:30" ht="20.25">
      <c r="AA135" s="146" t="s">
        <v>370</v>
      </c>
      <c r="AB135" s="144" t="s">
        <v>371</v>
      </c>
      <c r="AC135" s="144" t="s">
        <v>372</v>
      </c>
      <c r="AD135" s="144" t="s">
        <v>373</v>
      </c>
    </row>
    <row r="136" spans="27:30" ht="20.25">
      <c r="AA136" s="146" t="s">
        <v>374</v>
      </c>
      <c r="AB136" s="144" t="s">
        <v>375</v>
      </c>
      <c r="AC136" s="144" t="s">
        <v>376</v>
      </c>
      <c r="AD136" s="144" t="s">
        <v>377</v>
      </c>
    </row>
    <row r="137" spans="27:30" ht="20.25">
      <c r="AA137" s="146" t="s">
        <v>378</v>
      </c>
      <c r="AB137" s="144" t="s">
        <v>379</v>
      </c>
      <c r="AC137" s="144" t="s">
        <v>380</v>
      </c>
      <c r="AD137" s="144" t="s">
        <v>381</v>
      </c>
    </row>
    <row r="138" spans="27:30" ht="20.25">
      <c r="AA138" s="146" t="s">
        <v>382</v>
      </c>
      <c r="AB138" s="144" t="s">
        <v>383</v>
      </c>
      <c r="AC138" s="144" t="s">
        <v>384</v>
      </c>
      <c r="AD138" s="144" t="s">
        <v>385</v>
      </c>
    </row>
    <row r="139" spans="27:30" ht="20.25">
      <c r="AA139" s="146" t="s">
        <v>386</v>
      </c>
      <c r="AB139" s="144" t="s">
        <v>387</v>
      </c>
      <c r="AC139" s="144" t="s">
        <v>388</v>
      </c>
      <c r="AD139" s="144" t="s">
        <v>389</v>
      </c>
    </row>
    <row r="140" spans="27:30" ht="20.25">
      <c r="AA140" s="146" t="s">
        <v>390</v>
      </c>
      <c r="AB140" s="144" t="s">
        <v>391</v>
      </c>
      <c r="AC140" s="144" t="s">
        <v>392</v>
      </c>
      <c r="AD140" s="144" t="s">
        <v>393</v>
      </c>
    </row>
    <row r="141" spans="27:30" ht="20.25">
      <c r="AA141" s="146" t="s">
        <v>394</v>
      </c>
      <c r="AB141" s="144" t="s">
        <v>395</v>
      </c>
      <c r="AC141" s="144" t="s">
        <v>396</v>
      </c>
      <c r="AD141" s="144" t="s">
        <v>397</v>
      </c>
    </row>
    <row r="142" spans="27:30" ht="20.25">
      <c r="AA142" s="146" t="s">
        <v>398</v>
      </c>
      <c r="AB142" s="144" t="s">
        <v>399</v>
      </c>
      <c r="AC142" s="144" t="s">
        <v>400</v>
      </c>
      <c r="AD142" s="144" t="s">
        <v>401</v>
      </c>
    </row>
    <row r="143" spans="27:30" ht="20.25">
      <c r="AA143" s="146" t="s">
        <v>402</v>
      </c>
      <c r="AB143" s="144" t="s">
        <v>403</v>
      </c>
      <c r="AC143" s="144" t="s">
        <v>404</v>
      </c>
      <c r="AD143" s="144" t="s">
        <v>405</v>
      </c>
    </row>
    <row r="144" spans="27:30" ht="20.25">
      <c r="AA144" s="146" t="s">
        <v>406</v>
      </c>
      <c r="AB144" s="144" t="s">
        <v>407</v>
      </c>
      <c r="AC144" s="144" t="s">
        <v>408</v>
      </c>
      <c r="AD144" s="144" t="s">
        <v>409</v>
      </c>
    </row>
    <row r="145" spans="27:30" ht="20.25">
      <c r="AA145" s="146" t="s">
        <v>410</v>
      </c>
      <c r="AB145" s="144" t="s">
        <v>411</v>
      </c>
      <c r="AC145" s="144" t="s">
        <v>412</v>
      </c>
      <c r="AD145" s="144" t="s">
        <v>413</v>
      </c>
    </row>
    <row r="146" spans="27:30" ht="20.25">
      <c r="AA146" s="146" t="s">
        <v>414</v>
      </c>
      <c r="AB146" s="144" t="s">
        <v>415</v>
      </c>
      <c r="AC146" s="144" t="s">
        <v>416</v>
      </c>
      <c r="AD146" s="144" t="s">
        <v>417</v>
      </c>
    </row>
    <row r="147" spans="27:30" ht="20.25">
      <c r="AA147" s="146" t="s">
        <v>418</v>
      </c>
      <c r="AB147" s="144" t="s">
        <v>419</v>
      </c>
      <c r="AC147" s="144" t="s">
        <v>420</v>
      </c>
      <c r="AD147" s="144" t="s">
        <v>421</v>
      </c>
    </row>
    <row r="148" spans="27:30" ht="20.25">
      <c r="AA148" s="146" t="s">
        <v>422</v>
      </c>
      <c r="AB148" s="144" t="s">
        <v>423</v>
      </c>
      <c r="AC148" s="144" t="s">
        <v>424</v>
      </c>
      <c r="AD148" s="144" t="s">
        <v>425</v>
      </c>
    </row>
    <row r="149" spans="27:30" ht="20.25">
      <c r="AA149" s="146" t="s">
        <v>426</v>
      </c>
      <c r="AB149" s="144" t="s">
        <v>427</v>
      </c>
      <c r="AC149" s="144" t="s">
        <v>428</v>
      </c>
      <c r="AD149" s="144" t="s">
        <v>429</v>
      </c>
    </row>
    <row r="150" spans="27:30" ht="20.25">
      <c r="AA150" s="146" t="s">
        <v>430</v>
      </c>
      <c r="AB150" s="144" t="s">
        <v>431</v>
      </c>
      <c r="AC150" s="144" t="s">
        <v>432</v>
      </c>
      <c r="AD150" s="144" t="s">
        <v>433</v>
      </c>
    </row>
    <row r="151" spans="27:30" ht="20.25">
      <c r="AA151" s="146" t="s">
        <v>434</v>
      </c>
      <c r="AB151" s="144" t="s">
        <v>435</v>
      </c>
      <c r="AC151" s="144" t="s">
        <v>436</v>
      </c>
      <c r="AD151" s="144" t="s">
        <v>437</v>
      </c>
    </row>
    <row r="152" spans="27:30" ht="20.25">
      <c r="AA152" s="146" t="s">
        <v>438</v>
      </c>
      <c r="AB152" s="144" t="s">
        <v>439</v>
      </c>
      <c r="AC152" s="144" t="s">
        <v>440</v>
      </c>
      <c r="AD152" s="144" t="s">
        <v>441</v>
      </c>
    </row>
    <row r="153" spans="27:30" ht="20.25">
      <c r="AA153" s="146" t="s">
        <v>442</v>
      </c>
      <c r="AB153" s="144" t="s">
        <v>443</v>
      </c>
      <c r="AC153" s="144" t="s">
        <v>444</v>
      </c>
      <c r="AD153" s="144" t="s">
        <v>445</v>
      </c>
    </row>
    <row r="154" spans="27:30" ht="20.25">
      <c r="AA154" s="146" t="s">
        <v>446</v>
      </c>
      <c r="AB154" s="144" t="s">
        <v>447</v>
      </c>
      <c r="AC154" s="144" t="s">
        <v>448</v>
      </c>
      <c r="AD154" s="144" t="s">
        <v>449</v>
      </c>
    </row>
    <row r="155" spans="27:30" ht="20.25">
      <c r="AA155" s="146" t="s">
        <v>450</v>
      </c>
      <c r="AB155" s="144" t="s">
        <v>451</v>
      </c>
      <c r="AC155" s="144" t="s">
        <v>452</v>
      </c>
      <c r="AD155" s="144" t="s">
        <v>453</v>
      </c>
    </row>
    <row r="156" spans="27:30" ht="20.25">
      <c r="AA156" s="146" t="s">
        <v>454</v>
      </c>
      <c r="AB156" s="144" t="s">
        <v>455</v>
      </c>
      <c r="AC156" s="144" t="s">
        <v>456</v>
      </c>
      <c r="AD156" s="144" t="s">
        <v>457</v>
      </c>
    </row>
    <row r="157" spans="27:30" ht="20.25">
      <c r="AA157" s="146" t="s">
        <v>458</v>
      </c>
      <c r="AB157" s="144" t="s">
        <v>459</v>
      </c>
      <c r="AC157" s="144" t="s">
        <v>460</v>
      </c>
      <c r="AD157" s="144" t="s">
        <v>461</v>
      </c>
    </row>
    <row r="158" spans="27:30" ht="20.25">
      <c r="AA158" s="146" t="s">
        <v>462</v>
      </c>
      <c r="AB158" s="144" t="s">
        <v>463</v>
      </c>
      <c r="AC158" s="144" t="s">
        <v>464</v>
      </c>
      <c r="AD158" s="144" t="s">
        <v>465</v>
      </c>
    </row>
    <row r="159" spans="27:30" ht="20.25">
      <c r="AA159" s="146" t="s">
        <v>466</v>
      </c>
      <c r="AB159" s="144" t="s">
        <v>467</v>
      </c>
      <c r="AC159" s="144" t="s">
        <v>468</v>
      </c>
      <c r="AD159" s="144" t="s">
        <v>469</v>
      </c>
    </row>
    <row r="160" spans="27:30" ht="20.25">
      <c r="AA160" s="146" t="s">
        <v>470</v>
      </c>
      <c r="AB160" s="144" t="s">
        <v>471</v>
      </c>
      <c r="AC160" s="144" t="s">
        <v>472</v>
      </c>
      <c r="AD160" s="144" t="s">
        <v>473</v>
      </c>
    </row>
    <row r="161" spans="27:30" ht="20.25">
      <c r="AA161" s="146" t="s">
        <v>474</v>
      </c>
      <c r="AB161" s="144" t="s">
        <v>475</v>
      </c>
      <c r="AC161" s="144" t="s">
        <v>476</v>
      </c>
      <c r="AD161" s="144" t="s">
        <v>477</v>
      </c>
    </row>
    <row r="162" spans="27:30" ht="20.25">
      <c r="AA162" s="146" t="s">
        <v>478</v>
      </c>
      <c r="AB162" s="144" t="s">
        <v>479</v>
      </c>
      <c r="AC162" s="144" t="s">
        <v>480</v>
      </c>
      <c r="AD162" s="144" t="s">
        <v>481</v>
      </c>
    </row>
    <row r="163" spans="27:30" ht="20.25">
      <c r="AA163" s="146" t="s">
        <v>482</v>
      </c>
      <c r="AB163" s="144" t="s">
        <v>483</v>
      </c>
      <c r="AC163" s="144" t="s">
        <v>484</v>
      </c>
      <c r="AD163" s="144" t="s">
        <v>485</v>
      </c>
    </row>
    <row r="164" spans="27:30" ht="20.25">
      <c r="AA164" s="146" t="s">
        <v>486</v>
      </c>
      <c r="AB164" s="144" t="s">
        <v>487</v>
      </c>
      <c r="AC164" s="144" t="s">
        <v>488</v>
      </c>
      <c r="AD164" s="144" t="s">
        <v>489</v>
      </c>
    </row>
    <row r="165" spans="27:30" ht="20.25">
      <c r="AA165" s="146" t="s">
        <v>490</v>
      </c>
      <c r="AB165" s="144" t="s">
        <v>491</v>
      </c>
      <c r="AC165" s="144" t="s">
        <v>492</v>
      </c>
      <c r="AD165" s="144" t="s">
        <v>493</v>
      </c>
    </row>
    <row r="166" spans="27:30" ht="20.25">
      <c r="AA166" s="146" t="s">
        <v>494</v>
      </c>
      <c r="AB166" s="144" t="s">
        <v>495</v>
      </c>
      <c r="AC166" s="144" t="s">
        <v>496</v>
      </c>
      <c r="AD166" s="144" t="s">
        <v>497</v>
      </c>
    </row>
  </sheetData>
  <sheetProtection password="E9DE" sheet="1" objects="1" scenarios="1" selectLockedCells="1"/>
  <mergeCells count="1">
    <mergeCell ref="A1:O1"/>
  </mergeCells>
  <conditionalFormatting sqref="U8">
    <cfRule type="cellIs" priority="3" dxfId="1" operator="notEqual" stopIfTrue="1">
      <formula>$F$8</formula>
    </cfRule>
    <cfRule type="cellIs" priority="4" dxfId="0" operator="equal" stopIfTrue="1">
      <formula>$F$8</formula>
    </cfRule>
  </conditionalFormatting>
  <conditionalFormatting sqref="U5">
    <cfRule type="cellIs" priority="1" dxfId="1" operator="notEqual" stopIfTrue="1">
      <formula>$F$5</formula>
    </cfRule>
    <cfRule type="cellIs" priority="2" dxfId="0" operator="equal" stopIfTrue="1">
      <formula>$F$5</formula>
    </cfRule>
  </conditionalFormatting>
  <dataValidations count="1">
    <dataValidation type="list" allowBlank="1" showInputMessage="1" showErrorMessage="1" sqref="A3">
      <formula1>$AD$31:$AD$166</formula1>
    </dataValidation>
  </dataValidations>
  <printOptions/>
  <pageMargins left="0.25" right="0.25" top="0.75" bottom="0.75" header="0.3" footer="0.3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cgt dgfip 83</cp:lastModifiedBy>
  <cp:lastPrinted>2011-10-16T17:09:42Z</cp:lastPrinted>
  <dcterms:created xsi:type="dcterms:W3CDTF">2007-11-26T14:47:43Z</dcterms:created>
  <dcterms:modified xsi:type="dcterms:W3CDTF">2011-10-21T11:19:40Z</dcterms:modified>
  <cp:category/>
  <cp:version/>
  <cp:contentType/>
  <cp:contentStatus/>
</cp:coreProperties>
</file>